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heckCompatibility="1" defaultThemeVersion="124226"/>
  <bookViews>
    <workbookView xWindow="-105" yWindow="-105" windowWidth="23250" windowHeight="12570" tabRatio="354" activeTab="3"/>
  </bookViews>
  <sheets>
    <sheet name="1 diena" sheetId="8" r:id="rId1"/>
    <sheet name="2 diena" sheetId="13" r:id="rId2"/>
    <sheet name="3 diena" sheetId="14" r:id="rId3"/>
    <sheet name="Suminė" sheetId="3" r:id="rId4"/>
  </sheets>
  <definedNames>
    <definedName name="_xlnm._FilterDatabase" localSheetId="3" hidden="1">Suminė!$B$8:$G$8</definedName>
  </definedNames>
  <calcPr calcId="145621"/>
</workbook>
</file>

<file path=xl/calcChain.xml><?xml version="1.0" encoding="utf-8"?>
<calcChain xmlns="http://schemas.openxmlformats.org/spreadsheetml/2006/main">
  <c r="X8" i="14" l="1"/>
  <c r="Y8" i="14"/>
  <c r="Z8" i="14"/>
  <c r="AD21" i="13" l="1"/>
  <c r="AD20" i="13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15" i="14"/>
  <c r="B14" i="14"/>
  <c r="B13" i="14"/>
  <c r="B12" i="14"/>
  <c r="B11" i="14"/>
  <c r="B10" i="14"/>
  <c r="B9" i="14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9" i="13"/>
  <c r="S8" i="8"/>
  <c r="T8" i="8"/>
  <c r="B15" i="3"/>
  <c r="B9" i="3"/>
  <c r="B27" i="3"/>
  <c r="B11" i="3"/>
  <c r="B28" i="3"/>
  <c r="B13" i="3"/>
  <c r="B24" i="3"/>
  <c r="B12" i="3"/>
  <c r="B16" i="3"/>
  <c r="B17" i="3"/>
  <c r="B29" i="3"/>
  <c r="B10" i="3"/>
  <c r="B25" i="3"/>
  <c r="B23" i="3"/>
  <c r="B21" i="3"/>
  <c r="B19" i="3"/>
  <c r="B14" i="3"/>
  <c r="B20" i="3"/>
  <c r="B26" i="3"/>
  <c r="B32" i="3"/>
  <c r="B37" i="3"/>
  <c r="B18" i="3"/>
  <c r="B30" i="3"/>
  <c r="B31" i="3"/>
  <c r="B22" i="3"/>
  <c r="B39" i="3"/>
  <c r="B34" i="3"/>
  <c r="B35" i="3"/>
  <c r="B38" i="3"/>
  <c r="B36" i="3"/>
  <c r="B33" i="3"/>
  <c r="A2" i="8"/>
  <c r="AD22" i="13" l="1"/>
  <c r="W8" i="14"/>
  <c r="Z8" i="13" l="1"/>
  <c r="U8" i="13" l="1"/>
  <c r="V8" i="13"/>
  <c r="W8" i="13"/>
  <c r="X8" i="13"/>
  <c r="AB39" i="14" l="1"/>
  <c r="E36" i="3" s="1"/>
  <c r="AB38" i="14"/>
  <c r="E38" i="3" s="1"/>
  <c r="AB37" i="14"/>
  <c r="E35" i="3" s="1"/>
  <c r="AB36" i="14"/>
  <c r="E34" i="3" s="1"/>
  <c r="AB35" i="14"/>
  <c r="E39" i="3" s="1"/>
  <c r="AB34" i="14"/>
  <c r="E22" i="3" s="1"/>
  <c r="AB33" i="14"/>
  <c r="E31" i="3" s="1"/>
  <c r="AB32" i="14"/>
  <c r="E30" i="3" s="1"/>
  <c r="AB31" i="14"/>
  <c r="E18" i="3" s="1"/>
  <c r="AB30" i="14"/>
  <c r="E37" i="3" s="1"/>
  <c r="AB29" i="14"/>
  <c r="E32" i="3" s="1"/>
  <c r="AB28" i="14"/>
  <c r="E26" i="3" s="1"/>
  <c r="AB27" i="14"/>
  <c r="E20" i="3" s="1"/>
  <c r="AB26" i="14"/>
  <c r="E14" i="3" s="1"/>
  <c r="AB25" i="14"/>
  <c r="E19" i="3" s="1"/>
  <c r="AB24" i="14"/>
  <c r="E21" i="3" s="1"/>
  <c r="AB23" i="14"/>
  <c r="E23" i="3" s="1"/>
  <c r="AB22" i="14"/>
  <c r="E25" i="3" s="1"/>
  <c r="AB21" i="14"/>
  <c r="E10" i="3" s="1"/>
  <c r="AB20" i="14"/>
  <c r="E29" i="3" s="1"/>
  <c r="AB19" i="14"/>
  <c r="E17" i="3" s="1"/>
  <c r="AB18" i="14"/>
  <c r="E16" i="3" s="1"/>
  <c r="AB17" i="14"/>
  <c r="E12" i="3" s="1"/>
  <c r="AB16" i="14"/>
  <c r="E24" i="3" s="1"/>
  <c r="AB15" i="14"/>
  <c r="E13" i="3" s="1"/>
  <c r="AB14" i="14"/>
  <c r="E28" i="3" s="1"/>
  <c r="AB13" i="14"/>
  <c r="E11" i="3" s="1"/>
  <c r="AB12" i="14"/>
  <c r="E27" i="3" s="1"/>
  <c r="AB11" i="14"/>
  <c r="E9" i="3" s="1"/>
  <c r="AB10" i="14"/>
  <c r="E15" i="3" s="1"/>
  <c r="AB9" i="14"/>
  <c r="E33" i="3" s="1"/>
  <c r="AA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AB7" i="14"/>
  <c r="E7" i="3" s="1"/>
  <c r="C1" i="14"/>
  <c r="A1" i="14"/>
  <c r="C1" i="13"/>
  <c r="C1" i="8"/>
  <c r="A1" i="13"/>
  <c r="AA39" i="13"/>
  <c r="D36" i="3" s="1"/>
  <c r="AA38" i="13"/>
  <c r="D38" i="3" s="1"/>
  <c r="AA37" i="13"/>
  <c r="D35" i="3" s="1"/>
  <c r="AA36" i="13"/>
  <c r="D34" i="3" s="1"/>
  <c r="AA35" i="13"/>
  <c r="D39" i="3" s="1"/>
  <c r="AA34" i="13"/>
  <c r="D22" i="3" s="1"/>
  <c r="AA33" i="13"/>
  <c r="D31" i="3" s="1"/>
  <c r="AA32" i="13"/>
  <c r="D30" i="3" s="1"/>
  <c r="AA31" i="13"/>
  <c r="D18" i="3" s="1"/>
  <c r="AA30" i="13"/>
  <c r="D37" i="3" s="1"/>
  <c r="AA29" i="13"/>
  <c r="D32" i="3" s="1"/>
  <c r="AA28" i="13"/>
  <c r="D26" i="3" s="1"/>
  <c r="AA27" i="13"/>
  <c r="D20" i="3" s="1"/>
  <c r="AA26" i="13"/>
  <c r="D14" i="3" s="1"/>
  <c r="AA25" i="13"/>
  <c r="D19" i="3" s="1"/>
  <c r="AA24" i="13"/>
  <c r="D21" i="3" s="1"/>
  <c r="AA23" i="13"/>
  <c r="D23" i="3" s="1"/>
  <c r="AA22" i="13"/>
  <c r="D25" i="3" s="1"/>
  <c r="AA21" i="13"/>
  <c r="D10" i="3" s="1"/>
  <c r="AA20" i="13"/>
  <c r="D29" i="3" s="1"/>
  <c r="AA19" i="13"/>
  <c r="D17" i="3" s="1"/>
  <c r="AA18" i="13"/>
  <c r="D16" i="3" s="1"/>
  <c r="AA17" i="13"/>
  <c r="D12" i="3" s="1"/>
  <c r="AA16" i="13"/>
  <c r="D24" i="3" s="1"/>
  <c r="AA15" i="13"/>
  <c r="D13" i="3" s="1"/>
  <c r="AA14" i="13"/>
  <c r="D28" i="3" s="1"/>
  <c r="AA13" i="13"/>
  <c r="D11" i="3" s="1"/>
  <c r="AA12" i="13"/>
  <c r="D27" i="3" s="1"/>
  <c r="AA11" i="13"/>
  <c r="D9" i="3" s="1"/>
  <c r="AA10" i="13"/>
  <c r="D15" i="3" s="1"/>
  <c r="AA9" i="13"/>
  <c r="D33" i="3" s="1"/>
  <c r="Y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AA7" i="13"/>
  <c r="D7" i="3" s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10" i="3"/>
  <c r="A9" i="3"/>
  <c r="Z10" i="8"/>
  <c r="C15" i="3" s="1"/>
  <c r="Z11" i="8"/>
  <c r="C9" i="3" s="1"/>
  <c r="Z12" i="8"/>
  <c r="C27" i="3" s="1"/>
  <c r="Z13" i="8"/>
  <c r="C11" i="3" s="1"/>
  <c r="Z14" i="8"/>
  <c r="C28" i="3" s="1"/>
  <c r="Z15" i="8"/>
  <c r="C13" i="3" s="1"/>
  <c r="Z16" i="8"/>
  <c r="C24" i="3" s="1"/>
  <c r="Z17" i="8"/>
  <c r="C12" i="3" s="1"/>
  <c r="Z18" i="8"/>
  <c r="C16" i="3" s="1"/>
  <c r="Z19" i="8"/>
  <c r="C17" i="3" s="1"/>
  <c r="Z20" i="8"/>
  <c r="C29" i="3" s="1"/>
  <c r="Z21" i="8"/>
  <c r="C10" i="3" s="1"/>
  <c r="Z22" i="8"/>
  <c r="C25" i="3" s="1"/>
  <c r="Z23" i="8"/>
  <c r="C23" i="3" s="1"/>
  <c r="Z24" i="8"/>
  <c r="C21" i="3" s="1"/>
  <c r="Z25" i="8"/>
  <c r="C19" i="3" s="1"/>
  <c r="Z26" i="8"/>
  <c r="C14" i="3" s="1"/>
  <c r="Z27" i="8"/>
  <c r="C20" i="3" s="1"/>
  <c r="Z28" i="8"/>
  <c r="C26" i="3" s="1"/>
  <c r="Z29" i="8"/>
  <c r="C32" i="3" s="1"/>
  <c r="Z30" i="8"/>
  <c r="C37" i="3" s="1"/>
  <c r="Z31" i="8"/>
  <c r="C18" i="3" s="1"/>
  <c r="Z32" i="8"/>
  <c r="C30" i="3" s="1"/>
  <c r="Z33" i="8"/>
  <c r="C31" i="3" s="1"/>
  <c r="Z34" i="8"/>
  <c r="C22" i="3" s="1"/>
  <c r="Z35" i="8"/>
  <c r="C39" i="3" s="1"/>
  <c r="Z36" i="8"/>
  <c r="C34" i="3" s="1"/>
  <c r="Z37" i="8"/>
  <c r="C35" i="3" s="1"/>
  <c r="Z38" i="8"/>
  <c r="C38" i="3" s="1"/>
  <c r="Z39" i="8"/>
  <c r="C36" i="3" s="1"/>
  <c r="X8" i="8"/>
  <c r="R8" i="8"/>
  <c r="Y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U8" i="8"/>
  <c r="W8" i="8"/>
  <c r="V8" i="8"/>
  <c r="Z7" i="8"/>
  <c r="C7" i="3" s="1"/>
  <c r="Z9" i="8"/>
  <c r="C8" i="8"/>
  <c r="F39" i="3" l="1"/>
  <c r="F35" i="3"/>
  <c r="F34" i="3"/>
  <c r="F30" i="3"/>
  <c r="F20" i="3"/>
  <c r="F19" i="3"/>
  <c r="F23" i="3"/>
  <c r="F12" i="3"/>
  <c r="F13" i="3"/>
  <c r="F17" i="3"/>
  <c r="F21" i="3"/>
  <c r="F38" i="3"/>
  <c r="E6" i="3"/>
  <c r="AB8" i="14"/>
  <c r="F37" i="3"/>
  <c r="F36" i="3"/>
  <c r="F11" i="3"/>
  <c r="F22" i="3"/>
  <c r="F18" i="3"/>
  <c r="F14" i="3"/>
  <c r="F25" i="3"/>
  <c r="D6" i="3"/>
  <c r="AA8" i="13"/>
  <c r="F9" i="3"/>
  <c r="F7" i="3"/>
  <c r="Z8" i="8"/>
  <c r="F27" i="3"/>
  <c r="F28" i="3"/>
  <c r="F31" i="3"/>
  <c r="F24" i="3"/>
  <c r="F10" i="3"/>
  <c r="F16" i="3"/>
  <c r="F15" i="3"/>
  <c r="F26" i="3"/>
  <c r="F29" i="3"/>
  <c r="F32" i="3"/>
  <c r="C33" i="3"/>
  <c r="C6" i="3" s="1"/>
  <c r="F33" i="3" l="1"/>
  <c r="F6" i="3" s="1"/>
</calcChain>
</file>

<file path=xl/sharedStrings.xml><?xml version="1.0" encoding="utf-8"?>
<sst xmlns="http://schemas.openxmlformats.org/spreadsheetml/2006/main" count="83" uniqueCount="65">
  <si>
    <t>Nr.</t>
  </si>
  <si>
    <t>Vardas, pavardė</t>
  </si>
  <si>
    <t>Suma</t>
  </si>
  <si>
    <t>Viso nubėgta km</t>
  </si>
  <si>
    <t>Etapo ilgis km</t>
  </si>
  <si>
    <t>1 diena</t>
  </si>
  <si>
    <t>2 diena</t>
  </si>
  <si>
    <t>3 diena</t>
  </si>
  <si>
    <t>Vilnius</t>
  </si>
  <si>
    <t>Finišas Pasvalys 21:00</t>
  </si>
  <si>
    <t>Vilnius-Pasvalys</t>
  </si>
  <si>
    <t>Pasvalys-Salasgriva</t>
  </si>
  <si>
    <t>Startas Salacgriva 05:00</t>
  </si>
  <si>
    <t>Salasgriva-Talinas</t>
  </si>
  <si>
    <t>Finišas Salasgriva 21:40</t>
  </si>
  <si>
    <t>Vilnius-Ryga-Talinas</t>
  </si>
  <si>
    <t>Viso</t>
  </si>
  <si>
    <t>Startas Vilnius 10:00</t>
  </si>
  <si>
    <t>Starto laikas</t>
  </si>
  <si>
    <t>Eilė</t>
  </si>
  <si>
    <t>Rytas</t>
  </si>
  <si>
    <t>Saloč.</t>
  </si>
  <si>
    <t>Bėgimas Kaunas -Talinas</t>
  </si>
  <si>
    <t>2021 m. rugpjūčio 20-22 d.</t>
  </si>
  <si>
    <t xml:space="preserve">Rugpjūčio 20 d.  </t>
  </si>
  <si>
    <t>XXX-asis Baltijos kelias</t>
  </si>
  <si>
    <t>Vidmantas Dobrovolskas</t>
  </si>
  <si>
    <t>Tadas Baranauskas</t>
  </si>
  <si>
    <t>Aurimas Skinulis</t>
  </si>
  <si>
    <t>Pēteris CĀBULIS</t>
  </si>
  <si>
    <t>Ernestas Vedeikis</t>
  </si>
  <si>
    <t>Kęstas Krincius</t>
  </si>
  <si>
    <t>Algirdas Medeikis</t>
  </si>
  <si>
    <t>Valdas Šmaižys</t>
  </si>
  <si>
    <t>Albinas Markevičius</t>
  </si>
  <si>
    <t>Jonas Juška</t>
  </si>
  <si>
    <t>Antanas Lukaševičius</t>
  </si>
  <si>
    <t>Arūnas Kontrimas</t>
  </si>
  <si>
    <t>Tomas Albertas Rinkūnas</t>
  </si>
  <si>
    <t>Andrius Zonys</t>
  </si>
  <si>
    <t>Grigas Petraitis</t>
  </si>
  <si>
    <t>Gintaras Pupininkas</t>
  </si>
  <si>
    <t>Zenonas Balčiauskas</t>
  </si>
  <si>
    <t>Darius Packevičius</t>
  </si>
  <si>
    <t>Brigita Kokankaitė</t>
  </si>
  <si>
    <t>Dace Kovalevska</t>
  </si>
  <si>
    <t>Gediminas Kinderis</t>
  </si>
  <si>
    <t>Jānis Marčinkus</t>
  </si>
  <si>
    <t>Lina Abromaitytė-Šmaižė</t>
  </si>
  <si>
    <t>Jurgita Packevičienė</t>
  </si>
  <si>
    <t>Gintautas Matvejevas</t>
  </si>
  <si>
    <t>Ramunė Maldutytė</t>
  </si>
  <si>
    <t>Romas Jasinskas</t>
  </si>
  <si>
    <t>Juozas Songaila</t>
  </si>
  <si>
    <t>Raisa Marčinkus</t>
  </si>
  <si>
    <t>Juozas Baliūnas</t>
  </si>
  <si>
    <t>Bronius Povilas Saulis</t>
  </si>
  <si>
    <t>Pan.</t>
  </si>
  <si>
    <t>Antra bėgimo diena: rugpjūčio 21 d.</t>
  </si>
  <si>
    <t>Startas Pasvalys 05:00</t>
  </si>
  <si>
    <t>V</t>
  </si>
  <si>
    <t>Trečia bėgimo diena: rugpjūčio 22 d.</t>
  </si>
  <si>
    <t>Gintas</t>
  </si>
  <si>
    <t>Finish</t>
  </si>
  <si>
    <t>Finišas Talinas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</si>
</sst>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."/>
    <numFmt numFmtId="165" formatCode="hh:mm;@"/>
    <numFmt numFmtId="166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1"/>
      <color rgb="FFFF00FF"/>
      <name val="Calibri"/>
      <family val="2"/>
      <charset val="186"/>
      <scheme val="minor"/>
    </font>
    <font>
      <b/>
      <sz val="11"/>
      <color rgb="FFFF00FF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rgb="FFFF00FF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" fontId="0" fillId="0" borderId="0" xfId="0" applyNumberFormat="1"/>
    <xf numFmtId="0" fontId="2" fillId="0" borderId="3" xfId="0" applyFont="1" applyBorder="1"/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0" borderId="1" xfId="0" applyFon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15" xfId="0" applyBorder="1"/>
    <xf numFmtId="0" fontId="1" fillId="2" borderId="13" xfId="0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/>
    </xf>
    <xf numFmtId="165" fontId="8" fillId="0" borderId="3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0" fillId="0" borderId="15" xfId="0" applyNumberFormat="1" applyBorder="1" applyAlignment="1">
      <alignment horizontal="center" vertical="center"/>
    </xf>
    <xf numFmtId="0" fontId="4" fillId="0" borderId="16" xfId="0" applyFont="1" applyBorder="1"/>
    <xf numFmtId="165" fontId="0" fillId="3" borderId="3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0" fontId="0" fillId="0" borderId="21" xfId="0" applyBorder="1" applyAlignment="1"/>
    <xf numFmtId="0" fontId="0" fillId="0" borderId="6" xfId="0" applyBorder="1"/>
    <xf numFmtId="0" fontId="0" fillId="0" borderId="15" xfId="0" applyFill="1" applyBorder="1"/>
    <xf numFmtId="0" fontId="0" fillId="0" borderId="22" xfId="0" applyBorder="1" applyAlignment="1"/>
    <xf numFmtId="0" fontId="0" fillId="0" borderId="23" xfId="0" applyFill="1" applyBorder="1"/>
    <xf numFmtId="0" fontId="0" fillId="0" borderId="0" xfId="0" applyNumberForma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/>
    <xf numFmtId="0" fontId="2" fillId="0" borderId="15" xfId="0" applyFont="1" applyBorder="1"/>
    <xf numFmtId="166" fontId="0" fillId="0" borderId="1" xfId="0" applyNumberFormat="1" applyBorder="1" applyAlignment="1">
      <alignment horizontal="right"/>
    </xf>
    <xf numFmtId="166" fontId="9" fillId="0" borderId="25" xfId="0" applyNumberFormat="1" applyFont="1" applyBorder="1" applyAlignment="1">
      <alignment horizontal="right"/>
    </xf>
    <xf numFmtId="166" fontId="0" fillId="0" borderId="1" xfId="0" applyNumberFormat="1" applyBorder="1"/>
    <xf numFmtId="166" fontId="0" fillId="0" borderId="3" xfId="0" applyNumberFormat="1" applyBorder="1"/>
    <xf numFmtId="166" fontId="5" fillId="0" borderId="1" xfId="0" applyNumberFormat="1" applyFont="1" applyBorder="1"/>
    <xf numFmtId="166" fontId="3" fillId="0" borderId="1" xfId="0" applyNumberFormat="1" applyFont="1" applyBorder="1"/>
    <xf numFmtId="166" fontId="6" fillId="0" borderId="1" xfId="0" applyNumberFormat="1" applyFont="1" applyBorder="1"/>
    <xf numFmtId="166" fontId="5" fillId="0" borderId="16" xfId="0" applyNumberFormat="1" applyFont="1" applyBorder="1"/>
    <xf numFmtId="166" fontId="0" fillId="0" borderId="16" xfId="0" applyNumberFormat="1" applyBorder="1"/>
    <xf numFmtId="165" fontId="1" fillId="0" borderId="26" xfId="0" applyNumberFormat="1" applyFont="1" applyBorder="1" applyAlignment="1">
      <alignment horizontal="center"/>
    </xf>
    <xf numFmtId="166" fontId="10" fillId="0" borderId="27" xfId="0" applyNumberFormat="1" applyFont="1" applyBorder="1"/>
    <xf numFmtId="166" fontId="10" fillId="0" borderId="28" xfId="0" applyNumberFormat="1" applyFont="1" applyBorder="1"/>
    <xf numFmtId="165" fontId="0" fillId="3" borderId="6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9" fillId="0" borderId="26" xfId="0" applyNumberFormat="1" applyFont="1" applyBorder="1"/>
    <xf numFmtId="166" fontId="9" fillId="0" borderId="27" xfId="0" applyNumberFormat="1" applyFont="1" applyBorder="1"/>
    <xf numFmtId="166" fontId="9" fillId="0" borderId="28" xfId="0" applyNumberFormat="1" applyFont="1" applyBorder="1"/>
    <xf numFmtId="166" fontId="9" fillId="0" borderId="29" xfId="0" applyNumberFormat="1" applyFont="1" applyBorder="1" applyAlignment="1">
      <alignment horizontal="right"/>
    </xf>
    <xf numFmtId="166" fontId="9" fillId="0" borderId="30" xfId="0" applyNumberFormat="1" applyFont="1" applyBorder="1" applyAlignment="1">
      <alignment horizontal="right"/>
    </xf>
    <xf numFmtId="166" fontId="0" fillId="0" borderId="6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2" xfId="0" applyNumberFormat="1" applyBorder="1"/>
    <xf numFmtId="166" fontId="3" fillId="0" borderId="2" xfId="0" applyNumberFormat="1" applyFont="1" applyBorder="1"/>
    <xf numFmtId="166" fontId="0" fillId="0" borderId="15" xfId="0" applyNumberFormat="1" applyBorder="1"/>
    <xf numFmtId="166" fontId="0" fillId="0" borderId="17" xfId="0" applyNumberFormat="1" applyBorder="1"/>
    <xf numFmtId="166" fontId="1" fillId="0" borderId="16" xfId="0" applyNumberFormat="1" applyFont="1" applyBorder="1"/>
    <xf numFmtId="166" fontId="1" fillId="0" borderId="17" xfId="0" applyNumberFormat="1" applyFont="1" applyBorder="1"/>
    <xf numFmtId="166" fontId="1" fillId="0" borderId="18" xfId="0" applyNumberFormat="1" applyFont="1" applyBorder="1"/>
    <xf numFmtId="166" fontId="1" fillId="0" borderId="24" xfId="0" applyNumberFormat="1" applyFont="1" applyBorder="1"/>
    <xf numFmtId="166" fontId="1" fillId="0" borderId="4" xfId="0" applyNumberFormat="1" applyFont="1" applyBorder="1"/>
    <xf numFmtId="166" fontId="1" fillId="0" borderId="2" xfId="0" applyNumberFormat="1" applyFont="1" applyBorder="1"/>
    <xf numFmtId="166" fontId="0" fillId="0" borderId="7" xfId="0" applyNumberFormat="1" applyBorder="1" applyAlignment="1">
      <alignment horizontal="right"/>
    </xf>
    <xf numFmtId="166" fontId="10" fillId="0" borderId="10" xfId="0" applyNumberFormat="1" applyFont="1" applyBorder="1"/>
    <xf numFmtId="166" fontId="9" fillId="0" borderId="16" xfId="0" applyNumberFormat="1" applyFont="1" applyBorder="1" applyAlignment="1">
      <alignment horizontal="right"/>
    </xf>
    <xf numFmtId="166" fontId="9" fillId="0" borderId="19" xfId="0" applyNumberFormat="1" applyFont="1" applyBorder="1" applyAlignment="1">
      <alignment horizontal="right"/>
    </xf>
    <xf numFmtId="166" fontId="10" fillId="0" borderId="20" xfId="0" applyNumberFormat="1" applyFont="1" applyBorder="1"/>
    <xf numFmtId="166" fontId="0" fillId="0" borderId="12" xfId="0" applyNumberFormat="1" applyBorder="1"/>
    <xf numFmtId="166" fontId="9" fillId="0" borderId="14" xfId="0" applyNumberFormat="1" applyFont="1" applyBorder="1"/>
    <xf numFmtId="166" fontId="0" fillId="0" borderId="7" xfId="0" applyNumberFormat="1" applyBorder="1"/>
    <xf numFmtId="166" fontId="9" fillId="0" borderId="10" xfId="0" applyNumberFormat="1" applyFont="1" applyBorder="1"/>
    <xf numFmtId="166" fontId="3" fillId="0" borderId="7" xfId="0" applyNumberFormat="1" applyFont="1" applyBorder="1"/>
    <xf numFmtId="0" fontId="2" fillId="0" borderId="1" xfId="0" applyFont="1" applyBorder="1"/>
    <xf numFmtId="166" fontId="9" fillId="0" borderId="4" xfId="0" applyNumberFormat="1" applyFont="1" applyBorder="1"/>
    <xf numFmtId="166" fontId="9" fillId="0" borderId="2" xfId="0" applyNumberFormat="1" applyFont="1" applyBorder="1"/>
    <xf numFmtId="0" fontId="2" fillId="0" borderId="16" xfId="0" applyFont="1" applyBorder="1"/>
    <xf numFmtId="166" fontId="9" fillId="0" borderId="17" xfId="0" applyNumberFormat="1" applyFont="1" applyBorder="1"/>
    <xf numFmtId="166" fontId="12" fillId="0" borderId="16" xfId="0" applyNumberFormat="1" applyFont="1" applyBorder="1" applyAlignment="1">
      <alignment horizontal="right"/>
    </xf>
    <xf numFmtId="164" fontId="0" fillId="4" borderId="5" xfId="0" applyNumberFormat="1" applyFill="1" applyBorder="1" applyAlignment="1">
      <alignment horizontal="center" vertical="center"/>
    </xf>
    <xf numFmtId="0" fontId="4" fillId="4" borderId="1" xfId="0" applyFont="1" applyFill="1" applyBorder="1"/>
    <xf numFmtId="166" fontId="0" fillId="4" borderId="5" xfId="0" applyNumberFormat="1" applyFill="1" applyBorder="1"/>
    <xf numFmtId="166" fontId="5" fillId="4" borderId="1" xfId="0" applyNumberFormat="1" applyFont="1" applyFill="1" applyBorder="1"/>
    <xf numFmtId="166" fontId="0" fillId="4" borderId="1" xfId="0" applyNumberFormat="1" applyFill="1" applyBorder="1"/>
    <xf numFmtId="166" fontId="0" fillId="4" borderId="2" xfId="0" applyNumberFormat="1" applyFill="1" applyBorder="1"/>
    <xf numFmtId="166" fontId="9" fillId="4" borderId="27" xfId="0" applyNumberFormat="1" applyFont="1" applyFill="1" applyBorder="1"/>
    <xf numFmtId="0" fontId="2" fillId="4" borderId="1" xfId="0" applyFont="1" applyFill="1" applyBorder="1"/>
    <xf numFmtId="166" fontId="6" fillId="4" borderId="1" xfId="0" applyNumberFormat="1" applyFont="1" applyFill="1" applyBorder="1"/>
    <xf numFmtId="166" fontId="3" fillId="4" borderId="1" xfId="0" applyNumberFormat="1" applyFont="1" applyFill="1" applyBorder="1"/>
    <xf numFmtId="166" fontId="9" fillId="4" borderId="2" xfId="0" applyNumberFormat="1" applyFont="1" applyFill="1" applyBorder="1"/>
    <xf numFmtId="164" fontId="0" fillId="0" borderId="1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pane ySplit="5" topLeftCell="A6" activePane="bottomLeft" state="frozen"/>
      <selection pane="bottomLeft" activeCell="Y27" sqref="Y27"/>
    </sheetView>
  </sheetViews>
  <sheetFormatPr defaultRowHeight="15" x14ac:dyDescent="0.25"/>
  <cols>
    <col min="1" max="1" width="4.7109375" customWidth="1"/>
    <col min="2" max="2" width="22.85546875" customWidth="1"/>
    <col min="3" max="3" width="7.28515625" customWidth="1"/>
    <col min="4" max="25" width="5.7109375" customWidth="1"/>
  </cols>
  <sheetData>
    <row r="1" spans="1:27" x14ac:dyDescent="0.25">
      <c r="A1" s="8" t="s">
        <v>22</v>
      </c>
      <c r="C1" t="str">
        <f>Suminė!D1</f>
        <v>2021 m. rugpjūčio 20-22 d.</v>
      </c>
    </row>
    <row r="2" spans="1:27" ht="14.45" x14ac:dyDescent="0.3">
      <c r="A2" t="str">
        <f>Suminė!D1</f>
        <v>2021 m. rugpjūčio 20-22 d.</v>
      </c>
      <c r="C2" s="9" t="s">
        <v>10</v>
      </c>
    </row>
    <row r="3" spans="1:27" x14ac:dyDescent="0.25">
      <c r="A3" t="s">
        <v>24</v>
      </c>
      <c r="C3" t="s">
        <v>9</v>
      </c>
    </row>
    <row r="4" spans="1:27" ht="5.45" customHeight="1" thickBot="1" x14ac:dyDescent="0.35"/>
    <row r="5" spans="1:27" ht="15.75" thickBot="1" x14ac:dyDescent="0.3">
      <c r="A5" s="13" t="s">
        <v>0</v>
      </c>
      <c r="B5" s="14" t="s">
        <v>1</v>
      </c>
      <c r="C5" s="14" t="s">
        <v>8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4">
        <v>6</v>
      </c>
      <c r="S5" s="14">
        <v>7</v>
      </c>
      <c r="T5" s="14" t="s">
        <v>57</v>
      </c>
      <c r="U5" s="14">
        <v>8</v>
      </c>
      <c r="V5" s="14">
        <v>1</v>
      </c>
      <c r="W5" s="14">
        <v>9</v>
      </c>
      <c r="X5" s="15">
        <v>2</v>
      </c>
      <c r="Y5" s="15">
        <v>3</v>
      </c>
      <c r="Z5" s="19" t="s">
        <v>2</v>
      </c>
    </row>
    <row r="6" spans="1:27" s="12" customFormat="1" ht="14.45" x14ac:dyDescent="0.3">
      <c r="A6" s="16"/>
      <c r="B6" s="21" t="s">
        <v>18</v>
      </c>
      <c r="C6" s="50">
        <v>0.41666666666666669</v>
      </c>
      <c r="D6" s="26">
        <v>0.43055555555555558</v>
      </c>
      <c r="E6" s="26">
        <v>0.47916666666666669</v>
      </c>
      <c r="F6" s="26">
        <v>0.48125000000000001</v>
      </c>
      <c r="G6" s="26"/>
      <c r="H6" s="26"/>
      <c r="I6" s="26"/>
      <c r="J6" s="26"/>
      <c r="K6" s="26"/>
      <c r="L6" s="26"/>
      <c r="M6" s="26"/>
      <c r="N6" s="26"/>
      <c r="O6" s="26">
        <v>0.63888888888888895</v>
      </c>
      <c r="P6" s="26"/>
      <c r="Q6" s="26"/>
      <c r="R6" s="26"/>
      <c r="S6" s="26"/>
      <c r="T6" s="26"/>
      <c r="U6" s="26"/>
      <c r="V6" s="26"/>
      <c r="W6" s="26"/>
      <c r="X6" s="26"/>
      <c r="Y6" s="51">
        <v>0.84930555555555554</v>
      </c>
      <c r="Z6" s="47"/>
    </row>
    <row r="7" spans="1:27" ht="14.45" x14ac:dyDescent="0.3">
      <c r="A7" s="17"/>
      <c r="B7" s="22" t="s">
        <v>4</v>
      </c>
      <c r="C7" s="52">
        <v>9.8000000000000007</v>
      </c>
      <c r="D7" s="38">
        <v>12.4</v>
      </c>
      <c r="E7" s="38">
        <v>8</v>
      </c>
      <c r="F7" s="38">
        <v>8.4</v>
      </c>
      <c r="G7" s="38">
        <v>6.4</v>
      </c>
      <c r="H7" s="38">
        <v>10.8</v>
      </c>
      <c r="I7" s="38">
        <v>9.44</v>
      </c>
      <c r="J7" s="38">
        <v>5.0999999999999996</v>
      </c>
      <c r="K7" s="38">
        <v>4.5</v>
      </c>
      <c r="L7" s="38">
        <v>5.2</v>
      </c>
      <c r="M7" s="38">
        <v>10.4</v>
      </c>
      <c r="N7" s="38">
        <v>9.3000000000000007</v>
      </c>
      <c r="O7" s="38">
        <v>5.0999999999999996</v>
      </c>
      <c r="P7" s="38">
        <v>10.1</v>
      </c>
      <c r="Q7" s="38">
        <v>8</v>
      </c>
      <c r="R7" s="38">
        <v>8.1999999999999993</v>
      </c>
      <c r="S7" s="38">
        <v>2.2999999999999998</v>
      </c>
      <c r="T7" s="38">
        <v>2.4</v>
      </c>
      <c r="U7" s="38">
        <v>6</v>
      </c>
      <c r="V7" s="38">
        <v>13</v>
      </c>
      <c r="W7" s="38">
        <v>4.9000000000000004</v>
      </c>
      <c r="X7" s="38">
        <v>9.5</v>
      </c>
      <c r="Y7" s="53">
        <v>4.2</v>
      </c>
      <c r="Z7" s="48">
        <f>SUM(C7:Y7)</f>
        <v>173.44</v>
      </c>
      <c r="AA7" s="1"/>
    </row>
    <row r="8" spans="1:27" ht="15.75" thickBot="1" x14ac:dyDescent="0.3">
      <c r="A8" s="18"/>
      <c r="B8" s="23" t="s">
        <v>3</v>
      </c>
      <c r="C8" s="57">
        <f t="shared" ref="C8:Z8" si="0">SUM(C9:C39)</f>
        <v>170.8</v>
      </c>
      <c r="D8" s="39">
        <f t="shared" si="0"/>
        <v>37.200000000000003</v>
      </c>
      <c r="E8" s="39">
        <f t="shared" si="0"/>
        <v>24</v>
      </c>
      <c r="F8" s="39">
        <f t="shared" si="0"/>
        <v>42</v>
      </c>
      <c r="G8" s="39">
        <f t="shared" si="0"/>
        <v>25.6</v>
      </c>
      <c r="H8" s="39">
        <f t="shared" si="0"/>
        <v>64.8</v>
      </c>
      <c r="I8" s="39">
        <f t="shared" si="0"/>
        <v>28.200000000000003</v>
      </c>
      <c r="J8" s="39">
        <f t="shared" si="0"/>
        <v>19.799999999999997</v>
      </c>
      <c r="K8" s="39">
        <f t="shared" si="0"/>
        <v>13.5</v>
      </c>
      <c r="L8" s="39">
        <f t="shared" si="0"/>
        <v>20.8</v>
      </c>
      <c r="M8" s="39">
        <f t="shared" si="0"/>
        <v>20.8</v>
      </c>
      <c r="N8" s="39">
        <f t="shared" si="0"/>
        <v>37.200000000000003</v>
      </c>
      <c r="O8" s="39">
        <f t="shared" si="0"/>
        <v>25.5</v>
      </c>
      <c r="P8" s="39">
        <f t="shared" si="0"/>
        <v>30.299999999999997</v>
      </c>
      <c r="Q8" s="39">
        <f t="shared" si="0"/>
        <v>64</v>
      </c>
      <c r="R8" s="39">
        <f t="shared" si="0"/>
        <v>24.599999999999998</v>
      </c>
      <c r="S8" s="39">
        <f t="shared" si="0"/>
        <v>9.1999999999999993</v>
      </c>
      <c r="T8" s="39">
        <f t="shared" si="0"/>
        <v>64.799999999999983</v>
      </c>
      <c r="U8" s="39">
        <f t="shared" si="0"/>
        <v>18</v>
      </c>
      <c r="V8" s="39">
        <f t="shared" si="0"/>
        <v>26</v>
      </c>
      <c r="W8" s="39">
        <f t="shared" si="0"/>
        <v>34.299999999999997</v>
      </c>
      <c r="X8" s="39">
        <f t="shared" si="0"/>
        <v>57</v>
      </c>
      <c r="Y8" s="58">
        <f t="shared" si="0"/>
        <v>37.800000000000004</v>
      </c>
      <c r="Z8" s="49">
        <f t="shared" si="0"/>
        <v>896.19999999999993</v>
      </c>
      <c r="AA8" s="1"/>
    </row>
    <row r="9" spans="1:27" ht="14.45" x14ac:dyDescent="0.3">
      <c r="A9" s="4">
        <v>1</v>
      </c>
      <c r="B9" s="2" t="s">
        <v>26</v>
      </c>
      <c r="C9" s="59">
        <v>9.8000000000000007</v>
      </c>
      <c r="D9" s="41"/>
      <c r="E9" s="41"/>
      <c r="F9" s="41"/>
      <c r="G9" s="41"/>
      <c r="H9" s="41"/>
      <c r="I9" s="41"/>
      <c r="J9" s="41"/>
      <c r="K9" s="41"/>
      <c r="L9" s="41">
        <v>5.2</v>
      </c>
      <c r="M9" s="41"/>
      <c r="N9" s="41"/>
      <c r="O9" s="41"/>
      <c r="P9" s="41"/>
      <c r="Q9" s="41"/>
      <c r="R9" s="41"/>
      <c r="S9" s="41"/>
      <c r="T9" s="41">
        <v>2.4</v>
      </c>
      <c r="U9" s="41"/>
      <c r="V9" s="41"/>
      <c r="W9" s="41"/>
      <c r="X9" s="41"/>
      <c r="Y9" s="60"/>
      <c r="Z9" s="54">
        <f t="shared" ref="Z9:Z39" si="1">SUM(C9:Y9)</f>
        <v>17.399999999999999</v>
      </c>
      <c r="AA9" s="1"/>
    </row>
    <row r="10" spans="1:27" ht="14.45" x14ac:dyDescent="0.3">
      <c r="A10" s="3">
        <v>2</v>
      </c>
      <c r="B10" s="5" t="s">
        <v>27</v>
      </c>
      <c r="C10" s="61"/>
      <c r="D10" s="42">
        <v>12.4</v>
      </c>
      <c r="E10" s="42"/>
      <c r="F10" s="40"/>
      <c r="G10" s="40"/>
      <c r="H10" s="40">
        <v>10.8</v>
      </c>
      <c r="I10" s="40"/>
      <c r="J10" s="40"/>
      <c r="K10" s="40"/>
      <c r="L10" s="40"/>
      <c r="M10" s="40">
        <v>10.4</v>
      </c>
      <c r="N10" s="40"/>
      <c r="O10" s="40"/>
      <c r="P10" s="40"/>
      <c r="Q10" s="40"/>
      <c r="R10" s="40"/>
      <c r="S10" s="40"/>
      <c r="T10" s="40">
        <v>2.4</v>
      </c>
      <c r="U10" s="40"/>
      <c r="V10" s="40">
        <v>13</v>
      </c>
      <c r="W10" s="40"/>
      <c r="X10" s="40"/>
      <c r="Y10" s="62"/>
      <c r="Z10" s="55">
        <f t="shared" si="1"/>
        <v>49</v>
      </c>
      <c r="AA10" s="1"/>
    </row>
    <row r="11" spans="1:27" ht="14.45" x14ac:dyDescent="0.3">
      <c r="A11" s="3">
        <v>3</v>
      </c>
      <c r="B11" s="5" t="s">
        <v>28</v>
      </c>
      <c r="C11" s="61"/>
      <c r="D11" s="42">
        <v>12.4</v>
      </c>
      <c r="E11" s="42"/>
      <c r="F11" s="40">
        <v>8.4</v>
      </c>
      <c r="G11" s="40"/>
      <c r="H11" s="40">
        <v>10.8</v>
      </c>
      <c r="I11" s="40"/>
      <c r="J11" s="40"/>
      <c r="K11" s="40"/>
      <c r="L11" s="40"/>
      <c r="M11" s="40">
        <v>10.4</v>
      </c>
      <c r="N11" s="40"/>
      <c r="O11" s="40">
        <v>5.0999999999999996</v>
      </c>
      <c r="P11" s="40"/>
      <c r="Q11" s="40">
        <v>8</v>
      </c>
      <c r="R11" s="40"/>
      <c r="S11" s="40"/>
      <c r="T11" s="40">
        <v>2.4</v>
      </c>
      <c r="U11" s="40"/>
      <c r="V11" s="40">
        <v>13</v>
      </c>
      <c r="W11" s="40"/>
      <c r="X11" s="40">
        <v>9.5</v>
      </c>
      <c r="Y11" s="62"/>
      <c r="Z11" s="55">
        <f t="shared" si="1"/>
        <v>80</v>
      </c>
      <c r="AA11" s="1"/>
    </row>
    <row r="12" spans="1:27" x14ac:dyDescent="0.25">
      <c r="A12" s="3">
        <v>4</v>
      </c>
      <c r="B12" s="5" t="s">
        <v>29</v>
      </c>
      <c r="C12" s="61"/>
      <c r="D12" s="42">
        <v>12.4</v>
      </c>
      <c r="E12" s="42"/>
      <c r="F12" s="40"/>
      <c r="G12" s="40"/>
      <c r="H12" s="40"/>
      <c r="I12" s="40"/>
      <c r="J12" s="40"/>
      <c r="K12" s="43"/>
      <c r="L12" s="40"/>
      <c r="M12" s="40"/>
      <c r="N12" s="40">
        <v>9.3000000000000007</v>
      </c>
      <c r="O12" s="40"/>
      <c r="P12" s="40"/>
      <c r="Q12" s="40"/>
      <c r="R12" s="40"/>
      <c r="S12" s="40"/>
      <c r="T12" s="40">
        <v>2.4</v>
      </c>
      <c r="U12" s="40"/>
      <c r="V12" s="40"/>
      <c r="W12" s="40"/>
      <c r="X12" s="40">
        <v>9.5</v>
      </c>
      <c r="Y12" s="62"/>
      <c r="Z12" s="55">
        <f t="shared" si="1"/>
        <v>33.6</v>
      </c>
      <c r="AA12" s="1"/>
    </row>
    <row r="13" spans="1:27" ht="14.45" x14ac:dyDescent="0.3">
      <c r="A13" s="3">
        <v>5</v>
      </c>
      <c r="B13" s="5" t="s">
        <v>30</v>
      </c>
      <c r="C13" s="61">
        <v>9.8000000000000007</v>
      </c>
      <c r="D13" s="42"/>
      <c r="E13" s="42">
        <v>8</v>
      </c>
      <c r="F13" s="40"/>
      <c r="G13" s="40"/>
      <c r="H13" s="40"/>
      <c r="I13" s="40"/>
      <c r="J13" s="40">
        <v>5.0999999999999996</v>
      </c>
      <c r="K13" s="40"/>
      <c r="L13" s="40"/>
      <c r="M13" s="40"/>
      <c r="N13" s="40">
        <v>9.3000000000000007</v>
      </c>
      <c r="O13" s="40"/>
      <c r="P13" s="40"/>
      <c r="Q13" s="40">
        <v>8</v>
      </c>
      <c r="R13" s="40"/>
      <c r="S13" s="40"/>
      <c r="T13" s="40">
        <v>2.4</v>
      </c>
      <c r="U13" s="40"/>
      <c r="V13" s="40"/>
      <c r="W13" s="40"/>
      <c r="X13" s="40">
        <v>9.5</v>
      </c>
      <c r="Y13" s="62"/>
      <c r="Z13" s="55">
        <f t="shared" si="1"/>
        <v>52.1</v>
      </c>
      <c r="AA13" s="1"/>
    </row>
    <row r="14" spans="1:27" x14ac:dyDescent="0.25">
      <c r="A14" s="3">
        <v>6</v>
      </c>
      <c r="B14" s="5" t="s">
        <v>31</v>
      </c>
      <c r="C14" s="61">
        <v>9.8000000000000007</v>
      </c>
      <c r="D14" s="42"/>
      <c r="E14" s="42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62"/>
      <c r="Z14" s="55">
        <f t="shared" si="1"/>
        <v>9.8000000000000007</v>
      </c>
      <c r="AA14" s="1"/>
    </row>
    <row r="15" spans="1:27" ht="14.45" x14ac:dyDescent="0.3">
      <c r="A15" s="3">
        <v>7</v>
      </c>
      <c r="B15" s="5" t="s">
        <v>32</v>
      </c>
      <c r="C15" s="61">
        <v>9.8000000000000007</v>
      </c>
      <c r="D15" s="42"/>
      <c r="E15" s="42">
        <v>8</v>
      </c>
      <c r="F15" s="40"/>
      <c r="G15" s="40"/>
      <c r="H15" s="40"/>
      <c r="I15" s="40"/>
      <c r="J15" s="40"/>
      <c r="K15" s="40"/>
      <c r="L15" s="40"/>
      <c r="M15" s="40"/>
      <c r="N15" s="40">
        <v>9.3000000000000007</v>
      </c>
      <c r="O15" s="40"/>
      <c r="P15" s="40"/>
      <c r="Q15" s="40"/>
      <c r="R15" s="40"/>
      <c r="S15" s="40"/>
      <c r="T15" s="40">
        <v>2.4</v>
      </c>
      <c r="U15" s="40"/>
      <c r="V15" s="40"/>
      <c r="W15" s="40"/>
      <c r="X15" s="40">
        <v>9.5</v>
      </c>
      <c r="Y15" s="62"/>
      <c r="Z15" s="55">
        <f t="shared" si="1"/>
        <v>39</v>
      </c>
      <c r="AA15" s="1"/>
    </row>
    <row r="16" spans="1:27" x14ac:dyDescent="0.25">
      <c r="A16" s="3">
        <v>8</v>
      </c>
      <c r="B16" s="5" t="s">
        <v>33</v>
      </c>
      <c r="C16" s="61">
        <v>9.8000000000000007</v>
      </c>
      <c r="D16" s="42"/>
      <c r="E16" s="42">
        <v>8</v>
      </c>
      <c r="F16" s="40"/>
      <c r="G16" s="40"/>
      <c r="H16" s="40"/>
      <c r="I16" s="40"/>
      <c r="J16" s="40"/>
      <c r="K16" s="40"/>
      <c r="L16" s="40"/>
      <c r="M16" s="40"/>
      <c r="N16" s="40">
        <v>9.3000000000000007</v>
      </c>
      <c r="O16" s="40"/>
      <c r="P16" s="40"/>
      <c r="Q16" s="40"/>
      <c r="R16" s="40"/>
      <c r="S16" s="40"/>
      <c r="T16" s="40">
        <v>2.4</v>
      </c>
      <c r="U16" s="40"/>
      <c r="V16" s="40"/>
      <c r="W16" s="40"/>
      <c r="X16" s="40">
        <v>9.5</v>
      </c>
      <c r="Y16" s="62"/>
      <c r="Z16" s="55">
        <f t="shared" si="1"/>
        <v>39</v>
      </c>
      <c r="AA16" s="1"/>
    </row>
    <row r="17" spans="1:27" ht="15" customHeight="1" x14ac:dyDescent="0.25">
      <c r="A17" s="3">
        <v>9</v>
      </c>
      <c r="B17" s="5" t="s">
        <v>34</v>
      </c>
      <c r="C17" s="61">
        <v>9.8000000000000007</v>
      </c>
      <c r="D17" s="42"/>
      <c r="E17" s="42"/>
      <c r="F17" s="40">
        <v>8.4</v>
      </c>
      <c r="G17" s="40"/>
      <c r="H17" s="40"/>
      <c r="I17" s="40"/>
      <c r="J17" s="40"/>
      <c r="K17" s="40"/>
      <c r="L17" s="40">
        <v>5.2</v>
      </c>
      <c r="M17" s="40"/>
      <c r="N17" s="40"/>
      <c r="O17" s="40">
        <v>5.0999999999999996</v>
      </c>
      <c r="P17" s="40"/>
      <c r="Q17" s="40"/>
      <c r="R17" s="40"/>
      <c r="S17" s="40"/>
      <c r="T17" s="40">
        <v>2.4</v>
      </c>
      <c r="U17" s="40"/>
      <c r="V17" s="40"/>
      <c r="W17" s="40">
        <v>4.9000000000000004</v>
      </c>
      <c r="X17" s="40"/>
      <c r="Y17" s="62">
        <v>4.2</v>
      </c>
      <c r="Z17" s="55">
        <f t="shared" si="1"/>
        <v>40</v>
      </c>
      <c r="AA17" s="1"/>
    </row>
    <row r="18" spans="1:27" x14ac:dyDescent="0.25">
      <c r="A18" s="3">
        <v>10</v>
      </c>
      <c r="B18" s="5" t="s">
        <v>35</v>
      </c>
      <c r="C18" s="61">
        <v>9.8000000000000007</v>
      </c>
      <c r="D18" s="42"/>
      <c r="E18" s="42"/>
      <c r="F18" s="40">
        <v>8.4</v>
      </c>
      <c r="G18" s="40"/>
      <c r="H18" s="40"/>
      <c r="I18" s="40"/>
      <c r="J18" s="40"/>
      <c r="K18" s="40"/>
      <c r="L18" s="40"/>
      <c r="M18" s="40"/>
      <c r="N18" s="40"/>
      <c r="O18" s="40">
        <v>5.0999999999999996</v>
      </c>
      <c r="P18" s="40"/>
      <c r="Q18" s="40"/>
      <c r="R18" s="40"/>
      <c r="S18" s="40"/>
      <c r="T18" s="40">
        <v>2.4</v>
      </c>
      <c r="U18" s="40"/>
      <c r="V18" s="40"/>
      <c r="W18" s="40"/>
      <c r="X18" s="40"/>
      <c r="Y18" s="62">
        <v>4.2</v>
      </c>
      <c r="Z18" s="55">
        <f t="shared" si="1"/>
        <v>29.900000000000002</v>
      </c>
      <c r="AA18" s="1"/>
    </row>
    <row r="19" spans="1:27" x14ac:dyDescent="0.25">
      <c r="A19" s="3">
        <v>11</v>
      </c>
      <c r="B19" s="5" t="s">
        <v>36</v>
      </c>
      <c r="C19" s="61">
        <v>9.8000000000000007</v>
      </c>
      <c r="D19" s="42"/>
      <c r="E19" s="42"/>
      <c r="F19" s="40">
        <v>8.4</v>
      </c>
      <c r="G19" s="40"/>
      <c r="H19" s="40"/>
      <c r="I19" s="40"/>
      <c r="J19" s="40"/>
      <c r="K19" s="40"/>
      <c r="L19" s="40"/>
      <c r="M19" s="40"/>
      <c r="N19" s="40"/>
      <c r="O19" s="40">
        <v>5.0999999999999996</v>
      </c>
      <c r="P19" s="40"/>
      <c r="Q19" s="40"/>
      <c r="R19" s="40"/>
      <c r="S19" s="40">
        <v>2.2999999999999998</v>
      </c>
      <c r="T19" s="40">
        <v>2.4</v>
      </c>
      <c r="U19" s="40"/>
      <c r="V19" s="40"/>
      <c r="W19" s="40"/>
      <c r="X19" s="40"/>
      <c r="Y19" s="62">
        <v>4.2</v>
      </c>
      <c r="Z19" s="55">
        <f t="shared" si="1"/>
        <v>32.200000000000003</v>
      </c>
      <c r="AA19" s="1"/>
    </row>
    <row r="20" spans="1:27" x14ac:dyDescent="0.25">
      <c r="A20" s="3">
        <v>12</v>
      </c>
      <c r="B20" s="5" t="s">
        <v>37</v>
      </c>
      <c r="C20" s="61">
        <v>9.8000000000000007</v>
      </c>
      <c r="D20" s="42"/>
      <c r="E20" s="42"/>
      <c r="F20" s="40">
        <v>8.4</v>
      </c>
      <c r="G20" s="40"/>
      <c r="H20" s="40"/>
      <c r="I20" s="40"/>
      <c r="J20" s="40"/>
      <c r="K20" s="40"/>
      <c r="L20" s="40"/>
      <c r="M20" s="40"/>
      <c r="N20" s="40"/>
      <c r="O20" s="40">
        <v>5.0999999999999996</v>
      </c>
      <c r="P20" s="40"/>
      <c r="Q20" s="40"/>
      <c r="R20" s="40"/>
      <c r="S20" s="40"/>
      <c r="T20" s="40">
        <v>2.4</v>
      </c>
      <c r="U20" s="40"/>
      <c r="V20" s="40"/>
      <c r="W20" s="40"/>
      <c r="X20" s="40"/>
      <c r="Y20" s="62">
        <v>4.2</v>
      </c>
      <c r="Z20" s="55">
        <f t="shared" si="1"/>
        <v>29.900000000000002</v>
      </c>
      <c r="AA20" s="1"/>
    </row>
    <row r="21" spans="1:27" x14ac:dyDescent="0.25">
      <c r="A21" s="3">
        <v>13</v>
      </c>
      <c r="B21" s="5" t="s">
        <v>38</v>
      </c>
      <c r="C21" s="61">
        <v>9.8000000000000007</v>
      </c>
      <c r="D21" s="42"/>
      <c r="E21" s="42"/>
      <c r="F21" s="40"/>
      <c r="G21" s="40">
        <v>6.4</v>
      </c>
      <c r="H21" s="40"/>
      <c r="I21" s="40"/>
      <c r="J21" s="40"/>
      <c r="K21" s="43"/>
      <c r="L21" s="40"/>
      <c r="M21" s="40"/>
      <c r="N21" s="40"/>
      <c r="O21" s="40"/>
      <c r="P21" s="40">
        <v>10.1</v>
      </c>
      <c r="Q21" s="40"/>
      <c r="R21" s="40"/>
      <c r="S21" s="40">
        <v>2.2999999999999998</v>
      </c>
      <c r="T21" s="40">
        <v>2.4</v>
      </c>
      <c r="U21" s="40"/>
      <c r="V21" s="40"/>
      <c r="W21" s="40"/>
      <c r="X21" s="40">
        <v>9.5</v>
      </c>
      <c r="Y21" s="62"/>
      <c r="Z21" s="55">
        <f t="shared" si="1"/>
        <v>40.5</v>
      </c>
      <c r="AA21" s="1"/>
    </row>
    <row r="22" spans="1:27" ht="14.45" x14ac:dyDescent="0.3">
      <c r="A22" s="3">
        <v>14</v>
      </c>
      <c r="B22" s="5" t="s">
        <v>39</v>
      </c>
      <c r="C22" s="61">
        <v>9.8000000000000007</v>
      </c>
      <c r="D22" s="42"/>
      <c r="E22" s="42"/>
      <c r="F22" s="40"/>
      <c r="G22" s="40">
        <v>6.4</v>
      </c>
      <c r="H22" s="40"/>
      <c r="I22" s="40"/>
      <c r="J22" s="40"/>
      <c r="K22" s="40"/>
      <c r="L22" s="40"/>
      <c r="M22" s="40"/>
      <c r="N22" s="40"/>
      <c r="O22" s="40"/>
      <c r="P22" s="40">
        <v>10.1</v>
      </c>
      <c r="Q22" s="40"/>
      <c r="R22" s="40"/>
      <c r="S22" s="40"/>
      <c r="T22" s="40">
        <v>2.4</v>
      </c>
      <c r="U22" s="40"/>
      <c r="V22" s="40"/>
      <c r="W22" s="40"/>
      <c r="X22" s="40"/>
      <c r="Y22" s="62"/>
      <c r="Z22" s="55">
        <f t="shared" si="1"/>
        <v>28.700000000000003</v>
      </c>
      <c r="AA22" s="1"/>
    </row>
    <row r="23" spans="1:27" ht="14.45" x14ac:dyDescent="0.3">
      <c r="A23" s="3">
        <v>15</v>
      </c>
      <c r="B23" s="5" t="s">
        <v>40</v>
      </c>
      <c r="C23" s="61">
        <v>9.8000000000000007</v>
      </c>
      <c r="D23" s="42"/>
      <c r="E23" s="42"/>
      <c r="F23" s="40"/>
      <c r="G23" s="40">
        <v>6.4</v>
      </c>
      <c r="H23" s="40"/>
      <c r="I23" s="40"/>
      <c r="J23" s="40"/>
      <c r="K23" s="40"/>
      <c r="L23" s="40"/>
      <c r="M23" s="40"/>
      <c r="N23" s="40"/>
      <c r="O23" s="40"/>
      <c r="P23" s="40">
        <v>10.1</v>
      </c>
      <c r="Q23" s="40"/>
      <c r="R23" s="40"/>
      <c r="S23" s="40"/>
      <c r="T23" s="40">
        <v>2.4</v>
      </c>
      <c r="U23" s="40"/>
      <c r="V23" s="40"/>
      <c r="W23" s="40"/>
      <c r="X23" s="40"/>
      <c r="Y23" s="62"/>
      <c r="Z23" s="55">
        <f t="shared" si="1"/>
        <v>28.700000000000003</v>
      </c>
      <c r="AA23" s="1"/>
    </row>
    <row r="24" spans="1:27" ht="14.45" x14ac:dyDescent="0.3">
      <c r="A24" s="3">
        <v>16</v>
      </c>
      <c r="B24" s="5" t="s">
        <v>41</v>
      </c>
      <c r="C24" s="61">
        <v>9.8000000000000007</v>
      </c>
      <c r="D24" s="42"/>
      <c r="E24" s="42"/>
      <c r="F24" s="40"/>
      <c r="G24" s="40">
        <v>6.4</v>
      </c>
      <c r="H24" s="40"/>
      <c r="I24" s="40"/>
      <c r="J24" s="40"/>
      <c r="K24" s="40"/>
      <c r="L24" s="40"/>
      <c r="M24" s="40"/>
      <c r="N24" s="40"/>
      <c r="O24" s="40"/>
      <c r="P24" s="40"/>
      <c r="Q24" s="40">
        <v>8</v>
      </c>
      <c r="R24" s="40"/>
      <c r="S24" s="40"/>
      <c r="T24" s="40">
        <v>2.4</v>
      </c>
      <c r="U24" s="40"/>
      <c r="V24" s="40"/>
      <c r="W24" s="40"/>
      <c r="X24" s="40"/>
      <c r="Y24" s="62">
        <v>4.2</v>
      </c>
      <c r="Z24" s="55">
        <f t="shared" si="1"/>
        <v>30.8</v>
      </c>
      <c r="AA24" s="1"/>
    </row>
    <row r="25" spans="1:27" x14ac:dyDescent="0.25">
      <c r="A25" s="3">
        <v>17</v>
      </c>
      <c r="B25" s="5" t="s">
        <v>42</v>
      </c>
      <c r="C25" s="61">
        <v>9.8000000000000007</v>
      </c>
      <c r="D25" s="42"/>
      <c r="E25" s="42"/>
      <c r="F25" s="40"/>
      <c r="G25" s="40"/>
      <c r="H25" s="40">
        <v>10.8</v>
      </c>
      <c r="I25" s="40"/>
      <c r="J25" s="40"/>
      <c r="K25" s="40"/>
      <c r="L25" s="40"/>
      <c r="M25" s="40"/>
      <c r="N25" s="40"/>
      <c r="O25" s="40"/>
      <c r="P25" s="40"/>
      <c r="Q25" s="40">
        <v>8</v>
      </c>
      <c r="R25" s="40"/>
      <c r="S25" s="40"/>
      <c r="T25" s="40">
        <v>2.4</v>
      </c>
      <c r="U25" s="40"/>
      <c r="V25" s="40"/>
      <c r="W25" s="40"/>
      <c r="X25" s="40"/>
      <c r="Y25" s="62"/>
      <c r="Z25" s="55">
        <f t="shared" si="1"/>
        <v>31</v>
      </c>
      <c r="AA25" s="1"/>
    </row>
    <row r="26" spans="1:27" x14ac:dyDescent="0.25">
      <c r="A26" s="3">
        <v>18</v>
      </c>
      <c r="B26" s="5" t="s">
        <v>43</v>
      </c>
      <c r="C26" s="61">
        <v>9.8000000000000007</v>
      </c>
      <c r="D26" s="42"/>
      <c r="E26" s="42"/>
      <c r="F26" s="40"/>
      <c r="G26" s="40"/>
      <c r="H26" s="40">
        <v>10.8</v>
      </c>
      <c r="I26" s="40"/>
      <c r="J26" s="40"/>
      <c r="K26" s="40"/>
      <c r="L26" s="40"/>
      <c r="M26" s="40"/>
      <c r="N26" s="40"/>
      <c r="O26" s="40"/>
      <c r="P26" s="40"/>
      <c r="Q26" s="40">
        <v>8</v>
      </c>
      <c r="R26" s="40"/>
      <c r="S26" s="40"/>
      <c r="T26" s="40">
        <v>2.4</v>
      </c>
      <c r="U26" s="40"/>
      <c r="V26" s="40"/>
      <c r="W26" s="40"/>
      <c r="X26" s="40"/>
      <c r="Y26" s="62">
        <v>4.2</v>
      </c>
      <c r="Z26" s="55">
        <f t="shared" si="1"/>
        <v>35.200000000000003</v>
      </c>
      <c r="AA26" s="1"/>
    </row>
    <row r="27" spans="1:27" ht="15" customHeight="1" x14ac:dyDescent="0.25">
      <c r="A27" s="3">
        <v>19</v>
      </c>
      <c r="B27" s="5" t="s">
        <v>44</v>
      </c>
      <c r="C27" s="61"/>
      <c r="D27" s="42"/>
      <c r="E27" s="42"/>
      <c r="F27" s="40"/>
      <c r="G27" s="40"/>
      <c r="H27" s="40">
        <v>10.8</v>
      </c>
      <c r="I27" s="40"/>
      <c r="J27" s="40"/>
      <c r="K27" s="40"/>
      <c r="L27" s="40"/>
      <c r="M27" s="40"/>
      <c r="N27" s="40"/>
      <c r="O27" s="40"/>
      <c r="P27" s="40"/>
      <c r="Q27" s="40">
        <v>8</v>
      </c>
      <c r="R27" s="40"/>
      <c r="S27" s="40"/>
      <c r="T27" s="40">
        <v>2.4</v>
      </c>
      <c r="U27" s="40"/>
      <c r="V27" s="40"/>
      <c r="W27" s="40">
        <v>4.9000000000000004</v>
      </c>
      <c r="X27" s="40"/>
      <c r="Y27" s="62">
        <v>4.2</v>
      </c>
      <c r="Z27" s="55">
        <f t="shared" si="1"/>
        <v>30.3</v>
      </c>
      <c r="AA27" s="1"/>
    </row>
    <row r="28" spans="1:27" ht="14.45" x14ac:dyDescent="0.3">
      <c r="A28" s="3">
        <v>20</v>
      </c>
      <c r="B28" s="5" t="s">
        <v>45</v>
      </c>
      <c r="C28" s="61">
        <v>9.8000000000000007</v>
      </c>
      <c r="D28" s="42"/>
      <c r="E28" s="42"/>
      <c r="F28" s="40"/>
      <c r="G28" s="40"/>
      <c r="H28" s="40">
        <v>10.8</v>
      </c>
      <c r="I28" s="40"/>
      <c r="J28" s="40"/>
      <c r="K28" s="40"/>
      <c r="L28" s="40"/>
      <c r="M28" s="40"/>
      <c r="N28" s="40"/>
      <c r="O28" s="40"/>
      <c r="P28" s="40"/>
      <c r="Q28" s="40">
        <v>8</v>
      </c>
      <c r="R28" s="40"/>
      <c r="S28" s="40"/>
      <c r="T28" s="40">
        <v>2.4</v>
      </c>
      <c r="U28" s="40"/>
      <c r="V28" s="40"/>
      <c r="W28" s="40"/>
      <c r="X28" s="40"/>
      <c r="Y28" s="62"/>
      <c r="Z28" s="55">
        <f t="shared" si="1"/>
        <v>31</v>
      </c>
      <c r="AA28" s="1"/>
    </row>
    <row r="29" spans="1:27" ht="14.45" x14ac:dyDescent="0.3">
      <c r="A29" s="3">
        <v>21</v>
      </c>
      <c r="B29" s="5" t="s">
        <v>46</v>
      </c>
      <c r="C29" s="61"/>
      <c r="D29" s="42"/>
      <c r="E29" s="42"/>
      <c r="F29" s="40"/>
      <c r="G29" s="40"/>
      <c r="H29" s="40"/>
      <c r="I29" s="40">
        <v>9.4</v>
      </c>
      <c r="J29" s="40"/>
      <c r="K29" s="40"/>
      <c r="L29" s="40"/>
      <c r="M29" s="40"/>
      <c r="N29" s="40"/>
      <c r="O29" s="40"/>
      <c r="P29" s="40"/>
      <c r="Q29" s="40"/>
      <c r="R29" s="40">
        <v>8.1999999999999993</v>
      </c>
      <c r="S29" s="40"/>
      <c r="T29" s="40">
        <v>2.4</v>
      </c>
      <c r="U29" s="40"/>
      <c r="V29" s="40"/>
      <c r="W29" s="40"/>
      <c r="X29" s="40"/>
      <c r="Y29" s="62"/>
      <c r="Z29" s="55">
        <f t="shared" si="1"/>
        <v>20</v>
      </c>
      <c r="AA29" s="1"/>
    </row>
    <row r="30" spans="1:27" x14ac:dyDescent="0.25">
      <c r="A30" s="88">
        <v>22</v>
      </c>
      <c r="B30" s="89" t="s">
        <v>47</v>
      </c>
      <c r="C30" s="90"/>
      <c r="D30" s="91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94">
        <f t="shared" si="1"/>
        <v>0</v>
      </c>
      <c r="AA30" s="1"/>
    </row>
    <row r="31" spans="1:27" x14ac:dyDescent="0.25">
      <c r="A31" s="3">
        <v>23</v>
      </c>
      <c r="B31" s="5" t="s">
        <v>48</v>
      </c>
      <c r="C31" s="61"/>
      <c r="D31" s="42"/>
      <c r="E31" s="42"/>
      <c r="F31" s="40"/>
      <c r="G31" s="40"/>
      <c r="H31" s="40"/>
      <c r="I31" s="40">
        <v>9.4</v>
      </c>
      <c r="J31" s="40"/>
      <c r="K31" s="40"/>
      <c r="L31" s="40"/>
      <c r="M31" s="40"/>
      <c r="N31" s="40"/>
      <c r="O31" s="40"/>
      <c r="P31" s="40"/>
      <c r="Q31" s="40"/>
      <c r="R31" s="40">
        <v>8.1999999999999993</v>
      </c>
      <c r="S31" s="40"/>
      <c r="T31" s="40">
        <v>2.4</v>
      </c>
      <c r="U31" s="40"/>
      <c r="V31" s="40"/>
      <c r="W31" s="40">
        <v>4.9000000000000004</v>
      </c>
      <c r="X31" s="40"/>
      <c r="Y31" s="62">
        <v>4.2</v>
      </c>
      <c r="Z31" s="55">
        <f t="shared" si="1"/>
        <v>29.099999999999998</v>
      </c>
      <c r="AA31" s="1"/>
    </row>
    <row r="32" spans="1:27" x14ac:dyDescent="0.25">
      <c r="A32" s="3">
        <v>24</v>
      </c>
      <c r="B32" s="5" t="s">
        <v>49</v>
      </c>
      <c r="C32" s="61"/>
      <c r="D32" s="42"/>
      <c r="E32" s="42"/>
      <c r="F32" s="40"/>
      <c r="G32" s="40"/>
      <c r="H32" s="40"/>
      <c r="I32" s="40">
        <v>9.4</v>
      </c>
      <c r="J32" s="40"/>
      <c r="K32" s="40"/>
      <c r="L32" s="40"/>
      <c r="M32" s="40"/>
      <c r="N32" s="40"/>
      <c r="O32" s="40"/>
      <c r="P32" s="40"/>
      <c r="Q32" s="40"/>
      <c r="R32" s="40">
        <v>8.1999999999999993</v>
      </c>
      <c r="S32" s="40"/>
      <c r="T32" s="40">
        <v>2.4</v>
      </c>
      <c r="U32" s="40"/>
      <c r="V32" s="40"/>
      <c r="W32" s="40">
        <v>4.9000000000000004</v>
      </c>
      <c r="X32" s="40"/>
      <c r="Y32" s="62"/>
      <c r="Z32" s="55">
        <f t="shared" si="1"/>
        <v>24.9</v>
      </c>
      <c r="AA32" s="1"/>
    </row>
    <row r="33" spans="1:27" ht="14.45" x14ac:dyDescent="0.3">
      <c r="A33" s="3">
        <v>25</v>
      </c>
      <c r="B33" s="5" t="s">
        <v>50</v>
      </c>
      <c r="C33" s="61">
        <v>9</v>
      </c>
      <c r="D33" s="42"/>
      <c r="E33" s="42"/>
      <c r="F33" s="40"/>
      <c r="G33" s="40"/>
      <c r="H33" s="40"/>
      <c r="I33" s="40"/>
      <c r="J33" s="40">
        <v>5.0999999999999996</v>
      </c>
      <c r="K33" s="40"/>
      <c r="L33" s="40"/>
      <c r="M33" s="40"/>
      <c r="N33" s="40"/>
      <c r="O33" s="40"/>
      <c r="P33" s="40"/>
      <c r="Q33" s="40"/>
      <c r="R33" s="40"/>
      <c r="S33" s="40">
        <v>2.2999999999999998</v>
      </c>
      <c r="T33" s="40">
        <v>2.4</v>
      </c>
      <c r="U33" s="40"/>
      <c r="V33" s="40"/>
      <c r="W33" s="40">
        <v>4.9000000000000004</v>
      </c>
      <c r="X33" s="40"/>
      <c r="Y33" s="62"/>
      <c r="Z33" s="55">
        <f t="shared" si="1"/>
        <v>23.699999999999996</v>
      </c>
      <c r="AA33" s="1"/>
    </row>
    <row r="34" spans="1:27" x14ac:dyDescent="0.25">
      <c r="A34" s="3">
        <v>26</v>
      </c>
      <c r="B34" s="5" t="s">
        <v>51</v>
      </c>
      <c r="C34" s="61"/>
      <c r="D34" s="42"/>
      <c r="E34" s="42"/>
      <c r="F34" s="43"/>
      <c r="G34" s="40"/>
      <c r="H34" s="40"/>
      <c r="I34" s="43"/>
      <c r="J34" s="40">
        <v>5.0999999999999996</v>
      </c>
      <c r="K34" s="43"/>
      <c r="L34" s="44">
        <v>5.2</v>
      </c>
      <c r="M34" s="43"/>
      <c r="N34" s="43"/>
      <c r="O34" s="40"/>
      <c r="P34" s="40"/>
      <c r="Q34" s="40">
        <v>8</v>
      </c>
      <c r="R34" s="40"/>
      <c r="S34" s="40">
        <v>2.2999999999999998</v>
      </c>
      <c r="T34" s="40">
        <v>2.4</v>
      </c>
      <c r="U34" s="43"/>
      <c r="V34" s="43"/>
      <c r="W34" s="44">
        <v>4.9000000000000004</v>
      </c>
      <c r="X34" s="43"/>
      <c r="Y34" s="62">
        <v>4.2</v>
      </c>
      <c r="Z34" s="55">
        <f t="shared" si="1"/>
        <v>32.1</v>
      </c>
      <c r="AA34" s="1"/>
    </row>
    <row r="35" spans="1:27" ht="15" customHeight="1" x14ac:dyDescent="0.3">
      <c r="A35" s="3">
        <v>27</v>
      </c>
      <c r="B35" s="5" t="s">
        <v>52</v>
      </c>
      <c r="C35" s="61">
        <v>5</v>
      </c>
      <c r="D35" s="42"/>
      <c r="E35" s="42"/>
      <c r="F35" s="40"/>
      <c r="G35" s="43"/>
      <c r="H35" s="43"/>
      <c r="I35" s="44"/>
      <c r="J35" s="40">
        <v>4.5</v>
      </c>
      <c r="K35" s="43"/>
      <c r="L35" s="43"/>
      <c r="M35" s="43"/>
      <c r="N35" s="40"/>
      <c r="O35" s="43"/>
      <c r="P35" s="43"/>
      <c r="Q35" s="40"/>
      <c r="R35" s="40"/>
      <c r="S35" s="40"/>
      <c r="T35" s="40"/>
      <c r="U35" s="43"/>
      <c r="V35" s="43"/>
      <c r="W35" s="43"/>
      <c r="X35" s="43"/>
      <c r="Y35" s="63"/>
      <c r="Z35" s="55">
        <f t="shared" si="1"/>
        <v>9.5</v>
      </c>
      <c r="AA35" s="1"/>
    </row>
    <row r="36" spans="1:27" ht="14.45" x14ac:dyDescent="0.3">
      <c r="A36" s="3">
        <v>28</v>
      </c>
      <c r="B36" s="5" t="s">
        <v>53</v>
      </c>
      <c r="C36" s="61"/>
      <c r="D36" s="42"/>
      <c r="E36" s="42"/>
      <c r="F36" s="40"/>
      <c r="G36" s="40"/>
      <c r="H36" s="40"/>
      <c r="I36" s="44"/>
      <c r="J36" s="40"/>
      <c r="K36" s="40">
        <v>4.5</v>
      </c>
      <c r="L36" s="40"/>
      <c r="M36" s="40"/>
      <c r="N36" s="40"/>
      <c r="O36" s="40"/>
      <c r="P36" s="40"/>
      <c r="Q36" s="40"/>
      <c r="R36" s="40"/>
      <c r="S36" s="40"/>
      <c r="T36" s="40">
        <v>2.4</v>
      </c>
      <c r="U36" s="40">
        <v>6</v>
      </c>
      <c r="V36" s="40"/>
      <c r="W36" s="40"/>
      <c r="X36" s="40"/>
      <c r="Y36" s="62"/>
      <c r="Z36" s="55">
        <f t="shared" si="1"/>
        <v>12.9</v>
      </c>
      <c r="AA36" s="1"/>
    </row>
    <row r="37" spans="1:27" x14ac:dyDescent="0.25">
      <c r="A37" s="3">
        <v>29</v>
      </c>
      <c r="B37" s="5" t="s">
        <v>54</v>
      </c>
      <c r="C37" s="61"/>
      <c r="D37" s="42"/>
      <c r="E37" s="42"/>
      <c r="F37" s="40"/>
      <c r="G37" s="40"/>
      <c r="H37" s="40"/>
      <c r="I37" s="44"/>
      <c r="J37" s="40"/>
      <c r="K37" s="40">
        <v>4.5</v>
      </c>
      <c r="L37" s="40"/>
      <c r="M37" s="40"/>
      <c r="N37" s="40"/>
      <c r="O37" s="40"/>
      <c r="P37" s="40"/>
      <c r="Q37" s="40"/>
      <c r="R37" s="40"/>
      <c r="S37" s="40"/>
      <c r="T37" s="40">
        <v>2.4</v>
      </c>
      <c r="U37" s="40">
        <v>6</v>
      </c>
      <c r="V37" s="40"/>
      <c r="W37" s="40"/>
      <c r="X37" s="40"/>
      <c r="Y37" s="62"/>
      <c r="Z37" s="55">
        <f t="shared" si="1"/>
        <v>12.9</v>
      </c>
      <c r="AA37" s="1"/>
    </row>
    <row r="38" spans="1:27" x14ac:dyDescent="0.25">
      <c r="A38" s="3">
        <v>30</v>
      </c>
      <c r="B38" s="5" t="s">
        <v>55</v>
      </c>
      <c r="C38" s="61"/>
      <c r="D38" s="42"/>
      <c r="E38" s="42"/>
      <c r="F38" s="40"/>
      <c r="G38" s="40"/>
      <c r="H38" s="40"/>
      <c r="I38" s="40"/>
      <c r="J38" s="40"/>
      <c r="K38" s="40">
        <v>4.5</v>
      </c>
      <c r="L38" s="40"/>
      <c r="M38" s="40"/>
      <c r="N38" s="40"/>
      <c r="O38" s="40"/>
      <c r="P38" s="40"/>
      <c r="Q38" s="40"/>
      <c r="R38" s="40"/>
      <c r="S38" s="40"/>
      <c r="T38" s="40"/>
      <c r="U38" s="40">
        <v>6</v>
      </c>
      <c r="V38" s="40"/>
      <c r="W38" s="40"/>
      <c r="X38" s="40"/>
      <c r="Y38" s="62"/>
      <c r="Z38" s="55">
        <f t="shared" si="1"/>
        <v>10.5</v>
      </c>
      <c r="AA38" s="1"/>
    </row>
    <row r="39" spans="1:27" thickBot="1" x14ac:dyDescent="0.35">
      <c r="A39" s="24">
        <v>31</v>
      </c>
      <c r="B39" s="25" t="s">
        <v>56</v>
      </c>
      <c r="C39" s="64"/>
      <c r="D39" s="45"/>
      <c r="E39" s="45"/>
      <c r="F39" s="46"/>
      <c r="G39" s="46"/>
      <c r="H39" s="46"/>
      <c r="I39" s="46"/>
      <c r="J39" s="46"/>
      <c r="K39" s="46"/>
      <c r="L39" s="46">
        <v>5.2</v>
      </c>
      <c r="M39" s="46"/>
      <c r="N39" s="46"/>
      <c r="O39" s="46"/>
      <c r="P39" s="46"/>
      <c r="Q39" s="46"/>
      <c r="R39" s="46"/>
      <c r="S39" s="46"/>
      <c r="T39" s="46">
        <v>2.4</v>
      </c>
      <c r="U39" s="46"/>
      <c r="V39" s="46"/>
      <c r="W39" s="46">
        <v>4.9000000000000004</v>
      </c>
      <c r="X39" s="46"/>
      <c r="Y39" s="65"/>
      <c r="Z39" s="56">
        <f t="shared" si="1"/>
        <v>12.5</v>
      </c>
      <c r="AA3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zoomScale="90" zoomScaleNormal="90" workbookViewId="0">
      <pane ySplit="5" topLeftCell="A6" activePane="bottomLeft" state="frozen"/>
      <selection pane="bottomLeft" activeCell="AD28" sqref="AD28"/>
    </sheetView>
  </sheetViews>
  <sheetFormatPr defaultRowHeight="15" x14ac:dyDescent="0.25"/>
  <cols>
    <col min="1" max="1" width="4.7109375" customWidth="1"/>
    <col min="2" max="2" width="24.42578125" customWidth="1"/>
    <col min="3" max="3" width="7.28515625" customWidth="1"/>
    <col min="4" max="4" width="6.7109375" customWidth="1"/>
    <col min="5" max="5" width="6.5703125" customWidth="1"/>
    <col min="6" max="26" width="5.7109375" customWidth="1"/>
  </cols>
  <sheetData>
    <row r="1" spans="1:30" ht="14.45" x14ac:dyDescent="0.3">
      <c r="A1" s="8" t="str">
        <f>Suminė!A1</f>
        <v>XXX-asis Baltijos kelias</v>
      </c>
      <c r="C1" t="str">
        <f>Suminė!D1</f>
        <v>2021 m. rugpjūčio 20-22 d.</v>
      </c>
    </row>
    <row r="2" spans="1:30" x14ac:dyDescent="0.25">
      <c r="A2" t="s">
        <v>58</v>
      </c>
      <c r="C2" s="9" t="s">
        <v>11</v>
      </c>
    </row>
    <row r="3" spans="1:30" x14ac:dyDescent="0.25">
      <c r="A3" t="s">
        <v>59</v>
      </c>
      <c r="C3" t="s">
        <v>14</v>
      </c>
    </row>
    <row r="4" spans="1:30" ht="5.45" customHeight="1" thickBot="1" x14ac:dyDescent="0.35"/>
    <row r="5" spans="1:30" ht="15.75" thickBot="1" x14ac:dyDescent="0.3">
      <c r="A5" s="13" t="s">
        <v>0</v>
      </c>
      <c r="B5" s="14" t="s">
        <v>1</v>
      </c>
      <c r="C5" s="14" t="s">
        <v>20</v>
      </c>
      <c r="D5" s="14" t="s">
        <v>21</v>
      </c>
      <c r="E5" s="14">
        <v>4</v>
      </c>
      <c r="F5" s="14">
        <v>5</v>
      </c>
      <c r="G5" s="14">
        <v>6</v>
      </c>
      <c r="H5" s="14" t="s">
        <v>60</v>
      </c>
      <c r="I5" s="14">
        <v>7</v>
      </c>
      <c r="J5" s="14">
        <v>8</v>
      </c>
      <c r="K5" s="14">
        <v>9</v>
      </c>
      <c r="L5" s="14">
        <v>1</v>
      </c>
      <c r="M5" s="14">
        <v>2</v>
      </c>
      <c r="N5" s="14">
        <v>3</v>
      </c>
      <c r="O5" s="14">
        <v>4</v>
      </c>
      <c r="P5" s="14">
        <v>5</v>
      </c>
      <c r="Q5" s="14">
        <v>6</v>
      </c>
      <c r="R5" s="14">
        <v>7</v>
      </c>
      <c r="S5" s="14">
        <v>8</v>
      </c>
      <c r="T5" s="14">
        <v>9</v>
      </c>
      <c r="U5" s="15">
        <v>1</v>
      </c>
      <c r="V5" s="15">
        <v>2</v>
      </c>
      <c r="W5" s="15">
        <v>3</v>
      </c>
      <c r="X5" s="15">
        <v>4</v>
      </c>
      <c r="Y5" s="15">
        <v>5</v>
      </c>
      <c r="Z5" s="15">
        <v>6</v>
      </c>
      <c r="AA5" s="19" t="s">
        <v>2</v>
      </c>
    </row>
    <row r="6" spans="1:30" s="12" customFormat="1" ht="14.45" x14ac:dyDescent="0.3">
      <c r="A6" s="16"/>
      <c r="B6" s="21" t="s">
        <v>18</v>
      </c>
      <c r="C6" s="26">
        <v>0.20833333333333334</v>
      </c>
      <c r="D6" s="26">
        <v>0.3263888888888889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>
        <v>0.59375</v>
      </c>
      <c r="Q6" s="26"/>
      <c r="R6" s="26">
        <v>0.65486111111111112</v>
      </c>
      <c r="S6" s="26"/>
      <c r="T6" s="26"/>
      <c r="U6" s="27"/>
      <c r="V6" s="27"/>
      <c r="W6" s="27"/>
      <c r="X6" s="27"/>
      <c r="Y6" s="27"/>
      <c r="Z6" s="27"/>
      <c r="AA6" s="20"/>
    </row>
    <row r="7" spans="1:30" ht="14.45" x14ac:dyDescent="0.3">
      <c r="A7" s="17"/>
      <c r="B7" s="22" t="s">
        <v>4</v>
      </c>
      <c r="C7" s="38">
        <v>42.3</v>
      </c>
      <c r="D7" s="38">
        <v>0.5</v>
      </c>
      <c r="E7" s="38">
        <v>6.4</v>
      </c>
      <c r="F7" s="38">
        <v>7.6</v>
      </c>
      <c r="G7" s="38">
        <v>6.8</v>
      </c>
      <c r="H7" s="38">
        <v>7.8</v>
      </c>
      <c r="I7" s="38">
        <v>7.6</v>
      </c>
      <c r="J7" s="38">
        <v>7.7</v>
      </c>
      <c r="K7" s="38">
        <v>3.8</v>
      </c>
      <c r="L7" s="38">
        <v>9.5</v>
      </c>
      <c r="M7" s="38">
        <v>8.8000000000000007</v>
      </c>
      <c r="N7" s="38">
        <v>7.3</v>
      </c>
      <c r="O7" s="38">
        <v>9.3000000000000007</v>
      </c>
      <c r="P7" s="38">
        <v>12.3</v>
      </c>
      <c r="Q7" s="38">
        <v>8.6</v>
      </c>
      <c r="R7" s="38">
        <v>7.5</v>
      </c>
      <c r="S7" s="38">
        <v>5.2</v>
      </c>
      <c r="T7" s="38">
        <v>4.9000000000000004</v>
      </c>
      <c r="U7" s="72">
        <v>10.199999999999999</v>
      </c>
      <c r="V7" s="72">
        <v>10.4</v>
      </c>
      <c r="W7" s="72">
        <v>11.1</v>
      </c>
      <c r="X7" s="72">
        <v>9.9</v>
      </c>
      <c r="Y7" s="72">
        <v>8.6999999999999993</v>
      </c>
      <c r="Z7" s="72">
        <v>6</v>
      </c>
      <c r="AA7" s="73">
        <f>SUM(C7:Z7)</f>
        <v>220.19999999999996</v>
      </c>
      <c r="AB7" s="1"/>
    </row>
    <row r="8" spans="1:30" ht="15.75" thickBot="1" x14ac:dyDescent="0.3">
      <c r="A8" s="18"/>
      <c r="B8" s="23" t="s">
        <v>3</v>
      </c>
      <c r="C8" s="74">
        <f t="shared" ref="C8:AA8" si="0">SUM(C9:C39)</f>
        <v>84.6</v>
      </c>
      <c r="D8" s="74">
        <f t="shared" si="0"/>
        <v>13.5</v>
      </c>
      <c r="E8" s="74">
        <f t="shared" si="0"/>
        <v>32</v>
      </c>
      <c r="F8" s="74">
        <f t="shared" si="0"/>
        <v>38</v>
      </c>
      <c r="G8" s="74">
        <f t="shared" si="0"/>
        <v>40.799999999999997</v>
      </c>
      <c r="H8" s="74">
        <f t="shared" si="0"/>
        <v>15.6</v>
      </c>
      <c r="I8" s="74">
        <f t="shared" si="0"/>
        <v>45.6</v>
      </c>
      <c r="J8" s="74">
        <f t="shared" si="0"/>
        <v>30.8</v>
      </c>
      <c r="K8" s="74">
        <f t="shared" si="0"/>
        <v>26.6</v>
      </c>
      <c r="L8" s="74">
        <f t="shared" si="0"/>
        <v>28.5</v>
      </c>
      <c r="M8" s="74">
        <f t="shared" si="0"/>
        <v>52.8</v>
      </c>
      <c r="N8" s="74">
        <f t="shared" si="0"/>
        <v>36.5</v>
      </c>
      <c r="O8" s="74">
        <f t="shared" si="0"/>
        <v>55.8</v>
      </c>
      <c r="P8" s="74">
        <f t="shared" si="0"/>
        <v>61.7</v>
      </c>
      <c r="Q8" s="74">
        <f t="shared" si="0"/>
        <v>34.4</v>
      </c>
      <c r="R8" s="74">
        <f t="shared" si="0"/>
        <v>69</v>
      </c>
      <c r="S8" s="74">
        <f t="shared" si="0"/>
        <v>10.4</v>
      </c>
      <c r="T8" s="74">
        <f t="shared" si="0"/>
        <v>34.299999999999997</v>
      </c>
      <c r="U8" s="74">
        <f t="shared" si="0"/>
        <v>30.599999999999998</v>
      </c>
      <c r="V8" s="74">
        <f t="shared" si="0"/>
        <v>52</v>
      </c>
      <c r="W8" s="74">
        <f t="shared" si="0"/>
        <v>55.5</v>
      </c>
      <c r="X8" s="74">
        <f t="shared" si="0"/>
        <v>29.700000000000003</v>
      </c>
      <c r="Y8" s="74">
        <f t="shared" si="0"/>
        <v>60.900000000000006</v>
      </c>
      <c r="Z8" s="74">
        <f t="shared" si="0"/>
        <v>42</v>
      </c>
      <c r="AA8" s="76">
        <f t="shared" si="0"/>
        <v>981.6</v>
      </c>
      <c r="AB8" s="1"/>
    </row>
    <row r="9" spans="1:30" ht="14.45" x14ac:dyDescent="0.3">
      <c r="A9" s="4">
        <v>1</v>
      </c>
      <c r="B9" s="2" t="str">
        <f>'1 diena'!B9</f>
        <v>Vidmantas Dobrovolskas</v>
      </c>
      <c r="C9" s="41"/>
      <c r="D9" s="41">
        <v>0.5</v>
      </c>
      <c r="E9" s="41"/>
      <c r="F9" s="41"/>
      <c r="G9" s="41"/>
      <c r="H9" s="41">
        <v>7.8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>
        <v>10.199999999999999</v>
      </c>
      <c r="V9" s="41"/>
      <c r="W9" s="41"/>
      <c r="X9" s="41"/>
      <c r="Y9" s="41"/>
      <c r="Z9" s="41"/>
      <c r="AA9" s="83">
        <f t="shared" ref="AA9:AA39" si="1">SUM(C9:Z9)</f>
        <v>18.5</v>
      </c>
      <c r="AB9" s="1"/>
    </row>
    <row r="10" spans="1:30" ht="14.45" x14ac:dyDescent="0.3">
      <c r="A10" s="3">
        <v>2</v>
      </c>
      <c r="B10" s="82" t="str">
        <f>'1 diena'!B10</f>
        <v>Tadas Baranauskas</v>
      </c>
      <c r="C10" s="42"/>
      <c r="D10" s="40">
        <v>0.5</v>
      </c>
      <c r="E10" s="40"/>
      <c r="F10" s="40"/>
      <c r="G10" s="40"/>
      <c r="H10" s="40"/>
      <c r="I10" s="40"/>
      <c r="J10" s="40"/>
      <c r="K10" s="40"/>
      <c r="L10" s="40">
        <v>9.5</v>
      </c>
      <c r="M10" s="40"/>
      <c r="N10" s="40"/>
      <c r="O10" s="40"/>
      <c r="P10" s="40"/>
      <c r="Q10" s="40"/>
      <c r="R10" s="40"/>
      <c r="S10" s="40"/>
      <c r="T10" s="40"/>
      <c r="U10" s="40">
        <v>10.199999999999999</v>
      </c>
      <c r="V10" s="40"/>
      <c r="W10" s="40"/>
      <c r="X10" s="40"/>
      <c r="Y10" s="40">
        <v>8.6999999999999993</v>
      </c>
      <c r="Z10" s="40"/>
      <c r="AA10" s="84">
        <f t="shared" si="1"/>
        <v>28.9</v>
      </c>
      <c r="AB10" s="1"/>
    </row>
    <row r="11" spans="1:30" ht="14.45" x14ac:dyDescent="0.3">
      <c r="A11" s="3">
        <v>3</v>
      </c>
      <c r="B11" s="82" t="str">
        <f>'1 diena'!B11</f>
        <v>Aurimas Skinulis</v>
      </c>
      <c r="C11" s="42"/>
      <c r="D11" s="40">
        <v>0.5</v>
      </c>
      <c r="E11" s="40">
        <v>6.4</v>
      </c>
      <c r="F11" s="40"/>
      <c r="G11" s="40"/>
      <c r="H11" s="40"/>
      <c r="I11" s="40"/>
      <c r="J11" s="40"/>
      <c r="K11" s="40"/>
      <c r="L11" s="40">
        <v>9.5</v>
      </c>
      <c r="M11" s="40"/>
      <c r="N11" s="40">
        <v>7.3</v>
      </c>
      <c r="O11" s="40">
        <v>9.3000000000000007</v>
      </c>
      <c r="P11" s="40"/>
      <c r="Q11" s="40"/>
      <c r="R11" s="40"/>
      <c r="S11" s="40"/>
      <c r="T11" s="40"/>
      <c r="U11" s="40">
        <v>10.199999999999999</v>
      </c>
      <c r="V11" s="40"/>
      <c r="W11" s="40">
        <v>11.1</v>
      </c>
      <c r="X11" s="40"/>
      <c r="Y11" s="40">
        <v>8.6999999999999993</v>
      </c>
      <c r="Z11" s="40"/>
      <c r="AA11" s="84">
        <f t="shared" si="1"/>
        <v>63</v>
      </c>
      <c r="AB11" s="1"/>
    </row>
    <row r="12" spans="1:30" ht="14.45" x14ac:dyDescent="0.3">
      <c r="A12" s="3">
        <v>4</v>
      </c>
      <c r="B12" s="82" t="str">
        <f>'1 diena'!B12</f>
        <v>Pēteris CĀBULIS</v>
      </c>
      <c r="C12" s="42"/>
      <c r="D12" s="40">
        <v>0.5</v>
      </c>
      <c r="E12" s="40"/>
      <c r="F12" s="40"/>
      <c r="G12" s="40"/>
      <c r="H12" s="40"/>
      <c r="I12" s="43"/>
      <c r="J12" s="40"/>
      <c r="K12" s="40"/>
      <c r="L12" s="40"/>
      <c r="M12" s="40">
        <v>8.8000000000000007</v>
      </c>
      <c r="N12" s="40"/>
      <c r="O12" s="40"/>
      <c r="P12" s="40"/>
      <c r="Q12" s="40"/>
      <c r="R12" s="40"/>
      <c r="S12" s="40"/>
      <c r="T12" s="40"/>
      <c r="U12" s="40"/>
      <c r="V12" s="40">
        <v>10.4</v>
      </c>
      <c r="W12" s="40"/>
      <c r="X12" s="40"/>
      <c r="Y12" s="40"/>
      <c r="Z12" s="40"/>
      <c r="AA12" s="84">
        <f t="shared" si="1"/>
        <v>19.700000000000003</v>
      </c>
      <c r="AB12" s="1"/>
    </row>
    <row r="13" spans="1:30" ht="14.45" x14ac:dyDescent="0.3">
      <c r="A13" s="3">
        <v>5</v>
      </c>
      <c r="B13" s="82" t="str">
        <f>'1 diena'!B13</f>
        <v>Ernestas Vedeikis</v>
      </c>
      <c r="C13" s="42">
        <v>42.3</v>
      </c>
      <c r="D13" s="40">
        <v>0.5</v>
      </c>
      <c r="E13" s="40"/>
      <c r="F13" s="40"/>
      <c r="G13" s="40"/>
      <c r="H13" s="40"/>
      <c r="I13" s="40"/>
      <c r="J13" s="40"/>
      <c r="K13" s="40"/>
      <c r="L13" s="40"/>
      <c r="M13" s="40">
        <v>8.8000000000000007</v>
      </c>
      <c r="N13" s="40"/>
      <c r="O13" s="40"/>
      <c r="P13" s="40"/>
      <c r="Q13" s="40"/>
      <c r="R13" s="40">
        <v>7.5</v>
      </c>
      <c r="S13" s="40"/>
      <c r="T13" s="40"/>
      <c r="U13" s="40"/>
      <c r="V13" s="40">
        <v>10.4</v>
      </c>
      <c r="W13" s="40"/>
      <c r="X13" s="40"/>
      <c r="Y13" s="40"/>
      <c r="Z13" s="40"/>
      <c r="AA13" s="84">
        <f t="shared" si="1"/>
        <v>69.5</v>
      </c>
      <c r="AB13" s="1"/>
    </row>
    <row r="14" spans="1:30" ht="14.45" x14ac:dyDescent="0.3">
      <c r="A14" s="3">
        <v>6</v>
      </c>
      <c r="B14" s="82" t="str">
        <f>'1 diena'!B14</f>
        <v>Kęstas Krincius</v>
      </c>
      <c r="C14" s="42"/>
      <c r="D14" s="40"/>
      <c r="E14" s="40">
        <v>6.4</v>
      </c>
      <c r="F14" s="40"/>
      <c r="G14" s="40"/>
      <c r="H14" s="40"/>
      <c r="I14" s="40"/>
      <c r="J14" s="40"/>
      <c r="K14" s="40"/>
      <c r="L14" s="40"/>
      <c r="M14" s="40">
        <v>8.8000000000000007</v>
      </c>
      <c r="N14" s="40"/>
      <c r="O14" s="40">
        <v>9.3000000000000007</v>
      </c>
      <c r="P14" s="40"/>
      <c r="Q14" s="40"/>
      <c r="R14" s="40"/>
      <c r="S14" s="40"/>
      <c r="T14" s="40"/>
      <c r="U14" s="40"/>
      <c r="V14" s="40">
        <v>10.4</v>
      </c>
      <c r="W14" s="40"/>
      <c r="X14" s="40"/>
      <c r="Y14" s="40"/>
      <c r="Z14" s="40"/>
      <c r="AA14" s="84">
        <f t="shared" si="1"/>
        <v>34.9</v>
      </c>
      <c r="AB14" s="1"/>
    </row>
    <row r="15" spans="1:30" ht="14.45" x14ac:dyDescent="0.3">
      <c r="A15" s="3">
        <v>7</v>
      </c>
      <c r="B15" s="82" t="str">
        <f>'1 diena'!B15</f>
        <v>Algirdas Medeikis</v>
      </c>
      <c r="C15" s="42">
        <v>42.3</v>
      </c>
      <c r="D15" s="40">
        <v>0.5</v>
      </c>
      <c r="E15" s="40"/>
      <c r="F15" s="40"/>
      <c r="G15" s="40"/>
      <c r="H15" s="40"/>
      <c r="I15" s="40"/>
      <c r="J15" s="40"/>
      <c r="K15" s="40"/>
      <c r="L15" s="40"/>
      <c r="M15" s="40">
        <v>8.8000000000000007</v>
      </c>
      <c r="N15" s="40"/>
      <c r="O15" s="40"/>
      <c r="P15" s="40"/>
      <c r="Q15" s="40"/>
      <c r="R15" s="40"/>
      <c r="S15" s="40"/>
      <c r="T15" s="40"/>
      <c r="U15" s="40"/>
      <c r="V15" s="40">
        <v>10.4</v>
      </c>
      <c r="W15" s="40"/>
      <c r="X15" s="40"/>
      <c r="Y15" s="40"/>
      <c r="Z15" s="40"/>
      <c r="AA15" s="84">
        <f t="shared" si="1"/>
        <v>61.999999999999993</v>
      </c>
      <c r="AB15" s="1"/>
      <c r="AC15" s="102"/>
    </row>
    <row r="16" spans="1:30" ht="14.45" x14ac:dyDescent="0.3">
      <c r="A16" s="3">
        <v>8</v>
      </c>
      <c r="B16" s="82" t="str">
        <f>'1 diena'!B16</f>
        <v>Valdas Šmaižys</v>
      </c>
      <c r="C16" s="42"/>
      <c r="D16" s="40">
        <v>0.5</v>
      </c>
      <c r="E16" s="40"/>
      <c r="F16" s="40"/>
      <c r="G16" s="40"/>
      <c r="H16" s="40"/>
      <c r="I16" s="40"/>
      <c r="J16" s="40"/>
      <c r="K16" s="40"/>
      <c r="L16" s="40"/>
      <c r="M16" s="40">
        <v>8.8000000000000007</v>
      </c>
      <c r="N16" s="40"/>
      <c r="O16" s="40"/>
      <c r="P16" s="40"/>
      <c r="Q16" s="40"/>
      <c r="R16" s="40"/>
      <c r="S16" s="40"/>
      <c r="T16" s="40"/>
      <c r="U16" s="40"/>
      <c r="V16" s="40">
        <v>10.4</v>
      </c>
      <c r="W16" s="40"/>
      <c r="X16" s="40"/>
      <c r="Y16" s="40"/>
      <c r="Z16" s="40"/>
      <c r="AA16" s="84">
        <f t="shared" si="1"/>
        <v>19.700000000000003</v>
      </c>
      <c r="AB16" s="1"/>
      <c r="AD16" s="102"/>
    </row>
    <row r="17" spans="1:31" ht="15" customHeight="1" x14ac:dyDescent="0.3">
      <c r="A17" s="3">
        <v>9</v>
      </c>
      <c r="B17" s="82" t="str">
        <f>'1 diena'!B17</f>
        <v>Albinas Markevičius</v>
      </c>
      <c r="C17" s="42"/>
      <c r="D17" s="40">
        <v>0.5</v>
      </c>
      <c r="E17" s="40"/>
      <c r="F17" s="40"/>
      <c r="G17" s="40"/>
      <c r="H17" s="40"/>
      <c r="I17" s="40">
        <v>7.6</v>
      </c>
      <c r="J17" s="40"/>
      <c r="K17" s="40">
        <v>3.8</v>
      </c>
      <c r="L17" s="40"/>
      <c r="M17" s="40"/>
      <c r="N17" s="40">
        <v>7.3</v>
      </c>
      <c r="O17" s="40"/>
      <c r="P17" s="40"/>
      <c r="Q17" s="40"/>
      <c r="R17" s="40">
        <v>7.5</v>
      </c>
      <c r="S17" s="40"/>
      <c r="T17" s="40">
        <v>4.9000000000000004</v>
      </c>
      <c r="U17" s="40"/>
      <c r="V17" s="40"/>
      <c r="W17" s="40">
        <v>11.1</v>
      </c>
      <c r="X17" s="40"/>
      <c r="Y17" s="40"/>
      <c r="Z17" s="40">
        <v>6</v>
      </c>
      <c r="AA17" s="84">
        <f t="shared" si="1"/>
        <v>48.7</v>
      </c>
      <c r="AB17" s="1"/>
    </row>
    <row r="18" spans="1:31" ht="14.45" x14ac:dyDescent="0.3">
      <c r="A18" s="3">
        <v>10</v>
      </c>
      <c r="B18" s="82" t="str">
        <f>'1 diena'!B18</f>
        <v>Jonas Juška</v>
      </c>
      <c r="C18" s="42"/>
      <c r="D18" s="40">
        <v>0.5</v>
      </c>
      <c r="E18" s="40"/>
      <c r="F18" s="40"/>
      <c r="G18" s="40"/>
      <c r="H18" s="40">
        <v>7.8</v>
      </c>
      <c r="I18" s="40"/>
      <c r="J18" s="40"/>
      <c r="K18" s="40"/>
      <c r="L18" s="40"/>
      <c r="M18" s="40"/>
      <c r="N18" s="40">
        <v>7.3</v>
      </c>
      <c r="O18" s="40"/>
      <c r="P18" s="40"/>
      <c r="Q18" s="40"/>
      <c r="R18" s="40"/>
      <c r="S18" s="40"/>
      <c r="T18" s="40"/>
      <c r="U18" s="40"/>
      <c r="V18" s="40"/>
      <c r="W18" s="40">
        <v>11.1</v>
      </c>
      <c r="X18" s="40"/>
      <c r="Y18" s="40"/>
      <c r="Z18" s="40">
        <v>6</v>
      </c>
      <c r="AA18" s="84">
        <f t="shared" si="1"/>
        <v>32.700000000000003</v>
      </c>
      <c r="AB18" s="1"/>
      <c r="AD18" s="102"/>
    </row>
    <row r="19" spans="1:31" ht="14.45" x14ac:dyDescent="0.3">
      <c r="A19" s="3">
        <v>11</v>
      </c>
      <c r="B19" s="82" t="str">
        <f>'1 diena'!B19</f>
        <v>Antanas Lukaševičius</v>
      </c>
      <c r="C19" s="42"/>
      <c r="D19" s="40">
        <v>0.5</v>
      </c>
      <c r="E19" s="40"/>
      <c r="F19" s="40"/>
      <c r="G19" s="40">
        <v>6.8</v>
      </c>
      <c r="H19" s="40"/>
      <c r="I19" s="40">
        <v>7.6</v>
      </c>
      <c r="J19" s="40"/>
      <c r="K19" s="40"/>
      <c r="L19" s="40"/>
      <c r="M19" s="40"/>
      <c r="N19" s="40">
        <v>7.3</v>
      </c>
      <c r="O19" s="40"/>
      <c r="P19" s="40"/>
      <c r="Q19" s="40"/>
      <c r="R19" s="40">
        <v>7.5</v>
      </c>
      <c r="S19" s="40"/>
      <c r="T19" s="40"/>
      <c r="U19" s="40"/>
      <c r="V19" s="40"/>
      <c r="W19" s="40">
        <v>11.1</v>
      </c>
      <c r="X19" s="40"/>
      <c r="Y19" s="40"/>
      <c r="Z19" s="40"/>
      <c r="AA19" s="84">
        <f t="shared" si="1"/>
        <v>40.799999999999997</v>
      </c>
      <c r="AB19" s="1"/>
      <c r="AC19" s="102">
        <v>0.59722222222222221</v>
      </c>
    </row>
    <row r="20" spans="1:31" ht="14.45" x14ac:dyDescent="0.3">
      <c r="A20" s="3">
        <v>12</v>
      </c>
      <c r="B20" s="82" t="str">
        <f>'1 diena'!B20</f>
        <v>Arūnas Kontrimas</v>
      </c>
      <c r="C20" s="42"/>
      <c r="D20" s="40">
        <v>0.5</v>
      </c>
      <c r="E20" s="40"/>
      <c r="F20" s="40"/>
      <c r="G20" s="40"/>
      <c r="H20" s="40"/>
      <c r="I20" s="44"/>
      <c r="J20" s="44"/>
      <c r="K20" s="44"/>
      <c r="L20" s="44"/>
      <c r="M20" s="40"/>
      <c r="N20" s="40">
        <v>7.3</v>
      </c>
      <c r="O20" s="40"/>
      <c r="P20" s="40"/>
      <c r="Q20" s="40"/>
      <c r="R20" s="40">
        <v>7.5</v>
      </c>
      <c r="S20" s="40"/>
      <c r="T20" s="40"/>
      <c r="U20" s="40"/>
      <c r="V20" s="40"/>
      <c r="W20" s="40">
        <v>11.1</v>
      </c>
      <c r="X20" s="40"/>
      <c r="Y20" s="40"/>
      <c r="Z20" s="40"/>
      <c r="AA20" s="84">
        <f t="shared" si="1"/>
        <v>26.4</v>
      </c>
      <c r="AB20" s="1"/>
      <c r="AC20" s="102">
        <v>0.68472222222222223</v>
      </c>
      <c r="AD20" s="102">
        <f>AC20-AC19</f>
        <v>8.7500000000000022E-2</v>
      </c>
    </row>
    <row r="21" spans="1:31" ht="14.45" x14ac:dyDescent="0.3">
      <c r="A21" s="3">
        <v>13</v>
      </c>
      <c r="B21" s="82" t="str">
        <f>'1 diena'!B21</f>
        <v>Tomas Albertas Rinkūnas</v>
      </c>
      <c r="C21" s="42"/>
      <c r="D21" s="40">
        <v>0.5</v>
      </c>
      <c r="E21" s="40">
        <v>6.4</v>
      </c>
      <c r="F21" s="40"/>
      <c r="G21" s="40"/>
      <c r="H21" s="40"/>
      <c r="I21" s="44">
        <v>7.6</v>
      </c>
      <c r="J21" s="44"/>
      <c r="K21" s="44"/>
      <c r="L21" s="44"/>
      <c r="M21" s="40">
        <v>8.8000000000000007</v>
      </c>
      <c r="N21" s="40"/>
      <c r="O21" s="40">
        <v>9.3000000000000007</v>
      </c>
      <c r="P21" s="40"/>
      <c r="Q21" s="40"/>
      <c r="R21" s="40">
        <v>7.5</v>
      </c>
      <c r="S21" s="40"/>
      <c r="T21" s="40"/>
      <c r="U21" s="40"/>
      <c r="V21" s="40"/>
      <c r="W21" s="40"/>
      <c r="X21" s="40">
        <v>9.9</v>
      </c>
      <c r="Y21" s="40"/>
      <c r="Z21" s="40"/>
      <c r="AA21" s="84">
        <f t="shared" si="1"/>
        <v>50</v>
      </c>
      <c r="AB21" s="1"/>
      <c r="AD21">
        <f>12.3+8.6+7.5-4.4</f>
        <v>24</v>
      </c>
    </row>
    <row r="22" spans="1:31" ht="14.45" x14ac:dyDescent="0.3">
      <c r="A22" s="3">
        <v>14</v>
      </c>
      <c r="B22" s="82" t="str">
        <f>'1 diena'!B22</f>
        <v>Andrius Zonys</v>
      </c>
      <c r="C22" s="42"/>
      <c r="D22" s="40">
        <v>0.5</v>
      </c>
      <c r="E22" s="40">
        <v>6.4</v>
      </c>
      <c r="F22" s="40"/>
      <c r="G22" s="40"/>
      <c r="H22" s="40"/>
      <c r="I22" s="44"/>
      <c r="J22" s="44"/>
      <c r="K22" s="44"/>
      <c r="L22" s="44"/>
      <c r="M22" s="40"/>
      <c r="N22" s="40"/>
      <c r="O22" s="40">
        <v>9.3000000000000007</v>
      </c>
      <c r="P22" s="40"/>
      <c r="Q22" s="40"/>
      <c r="R22" s="40"/>
      <c r="S22" s="40"/>
      <c r="T22" s="40"/>
      <c r="U22" s="40"/>
      <c r="V22" s="40"/>
      <c r="W22" s="40"/>
      <c r="X22" s="40">
        <v>9.9</v>
      </c>
      <c r="Y22" s="40"/>
      <c r="Z22" s="40"/>
      <c r="AA22" s="84">
        <f t="shared" si="1"/>
        <v>26.1</v>
      </c>
      <c r="AB22" s="1"/>
      <c r="AD22" s="102">
        <f>AD20/AD21</f>
        <v>3.6458333333333343E-3</v>
      </c>
      <c r="AE22" t="s">
        <v>62</v>
      </c>
    </row>
    <row r="23" spans="1:31" ht="14.45" x14ac:dyDescent="0.3">
      <c r="A23" s="3">
        <v>15</v>
      </c>
      <c r="B23" s="82" t="str">
        <f>'1 diena'!B23</f>
        <v>Grigas Petraitis</v>
      </c>
      <c r="C23" s="42"/>
      <c r="D23" s="40">
        <v>0.5</v>
      </c>
      <c r="E23" s="40">
        <v>6.4</v>
      </c>
      <c r="F23" s="40"/>
      <c r="G23" s="40"/>
      <c r="H23" s="40"/>
      <c r="I23" s="44"/>
      <c r="J23" s="44"/>
      <c r="K23" s="44"/>
      <c r="L23" s="44">
        <v>9.5</v>
      </c>
      <c r="M23" s="40"/>
      <c r="N23" s="40"/>
      <c r="O23" s="40">
        <v>9.3000000000000007</v>
      </c>
      <c r="P23" s="40"/>
      <c r="Q23" s="40"/>
      <c r="R23" s="40"/>
      <c r="S23" s="40"/>
      <c r="T23" s="40"/>
      <c r="U23" s="40"/>
      <c r="V23" s="40"/>
      <c r="W23" s="40"/>
      <c r="X23" s="40">
        <v>9.9</v>
      </c>
      <c r="Y23" s="40"/>
      <c r="Z23" s="40"/>
      <c r="AA23" s="84">
        <f t="shared" si="1"/>
        <v>35.6</v>
      </c>
      <c r="AB23" s="1"/>
    </row>
    <row r="24" spans="1:31" ht="14.45" x14ac:dyDescent="0.3">
      <c r="A24" s="3">
        <v>16</v>
      </c>
      <c r="B24" s="82" t="str">
        <f>'1 diena'!B24</f>
        <v>Gintaras Pupininkas</v>
      </c>
      <c r="C24" s="42"/>
      <c r="D24" s="40">
        <v>0.5</v>
      </c>
      <c r="E24" s="40"/>
      <c r="F24" s="40">
        <v>7.6</v>
      </c>
      <c r="G24" s="40"/>
      <c r="H24" s="40"/>
      <c r="I24" s="44"/>
      <c r="J24" s="44">
        <v>7.7</v>
      </c>
      <c r="K24" s="44"/>
      <c r="L24" s="44"/>
      <c r="M24" s="40"/>
      <c r="N24" s="40"/>
      <c r="O24" s="40"/>
      <c r="P24" s="40">
        <v>12.3</v>
      </c>
      <c r="Q24" s="40"/>
      <c r="R24" s="40"/>
      <c r="S24" s="40"/>
      <c r="T24" s="40"/>
      <c r="U24" s="40"/>
      <c r="V24" s="40"/>
      <c r="W24" s="40"/>
      <c r="X24" s="40"/>
      <c r="Y24" s="40">
        <v>8.6999999999999993</v>
      </c>
      <c r="Z24" s="40"/>
      <c r="AA24" s="84">
        <f t="shared" si="1"/>
        <v>36.799999999999997</v>
      </c>
      <c r="AB24" s="1"/>
    </row>
    <row r="25" spans="1:31" ht="14.45" x14ac:dyDescent="0.3">
      <c r="A25" s="3">
        <v>17</v>
      </c>
      <c r="B25" s="82" t="str">
        <f>'1 diena'!B25</f>
        <v>Zenonas Balčiauskas</v>
      </c>
      <c r="C25" s="42"/>
      <c r="D25" s="40">
        <v>0.5</v>
      </c>
      <c r="E25" s="40"/>
      <c r="F25" s="40">
        <v>7.6</v>
      </c>
      <c r="G25" s="40"/>
      <c r="H25" s="40"/>
      <c r="I25" s="44"/>
      <c r="J25" s="44"/>
      <c r="K25" s="44"/>
      <c r="L25" s="44"/>
      <c r="M25" s="40"/>
      <c r="N25" s="40"/>
      <c r="O25" s="40"/>
      <c r="P25" s="40">
        <v>12.3</v>
      </c>
      <c r="Q25" s="40"/>
      <c r="R25" s="40"/>
      <c r="S25" s="40"/>
      <c r="T25" s="40"/>
      <c r="U25" s="40"/>
      <c r="V25" s="40"/>
      <c r="W25" s="40"/>
      <c r="X25" s="40"/>
      <c r="Y25" s="40">
        <v>8.6999999999999993</v>
      </c>
      <c r="Z25" s="40"/>
      <c r="AA25" s="84">
        <f t="shared" si="1"/>
        <v>29.099999999999998</v>
      </c>
      <c r="AB25" s="1"/>
    </row>
    <row r="26" spans="1:31" ht="14.45" x14ac:dyDescent="0.3">
      <c r="A26" s="3">
        <v>18</v>
      </c>
      <c r="B26" s="82" t="str">
        <f>'1 diena'!B26</f>
        <v>Darius Packevičius</v>
      </c>
      <c r="C26" s="42"/>
      <c r="D26" s="40">
        <v>0.5</v>
      </c>
      <c r="E26" s="40"/>
      <c r="F26" s="40">
        <v>7.6</v>
      </c>
      <c r="G26" s="40"/>
      <c r="H26" s="40"/>
      <c r="I26" s="44">
        <v>7.6</v>
      </c>
      <c r="J26" s="44"/>
      <c r="K26" s="44"/>
      <c r="L26" s="44"/>
      <c r="M26" s="40"/>
      <c r="N26" s="40"/>
      <c r="O26" s="40">
        <v>9.3000000000000007</v>
      </c>
      <c r="P26" s="40">
        <v>12.3</v>
      </c>
      <c r="Q26" s="40"/>
      <c r="R26" s="40"/>
      <c r="S26" s="40"/>
      <c r="T26" s="40"/>
      <c r="U26" s="40"/>
      <c r="V26" s="40"/>
      <c r="W26" s="40"/>
      <c r="X26" s="40"/>
      <c r="Y26" s="40">
        <v>8.6999999999999993</v>
      </c>
      <c r="Z26" s="40"/>
      <c r="AA26" s="84">
        <f t="shared" si="1"/>
        <v>46</v>
      </c>
      <c r="AB26" s="1"/>
    </row>
    <row r="27" spans="1:31" ht="15" customHeight="1" x14ac:dyDescent="0.3">
      <c r="A27" s="3">
        <v>19</v>
      </c>
      <c r="B27" s="82" t="str">
        <f>'1 diena'!B27</f>
        <v>Brigita Kokankaitė</v>
      </c>
      <c r="C27" s="42"/>
      <c r="D27" s="40">
        <v>0.5</v>
      </c>
      <c r="E27" s="40"/>
      <c r="F27" s="40">
        <v>7.6</v>
      </c>
      <c r="G27" s="40"/>
      <c r="H27" s="40"/>
      <c r="I27" s="44"/>
      <c r="J27" s="44"/>
      <c r="K27" s="44">
        <v>3.8</v>
      </c>
      <c r="L27" s="44"/>
      <c r="M27" s="40"/>
      <c r="N27" s="40"/>
      <c r="O27" s="40"/>
      <c r="P27" s="40">
        <v>12.3</v>
      </c>
      <c r="Q27" s="40"/>
      <c r="R27" s="40"/>
      <c r="S27" s="40"/>
      <c r="T27" s="40"/>
      <c r="U27" s="40"/>
      <c r="V27" s="40"/>
      <c r="W27" s="40"/>
      <c r="X27" s="40"/>
      <c r="Y27" s="40">
        <v>8.6999999999999993</v>
      </c>
      <c r="Z27" s="40"/>
      <c r="AA27" s="84">
        <f t="shared" si="1"/>
        <v>32.9</v>
      </c>
      <c r="AB27" s="1"/>
    </row>
    <row r="28" spans="1:31" ht="14.45" x14ac:dyDescent="0.3">
      <c r="A28" s="3">
        <v>20</v>
      </c>
      <c r="B28" s="82" t="str">
        <f>'1 diena'!B28</f>
        <v>Dace Kovalevska</v>
      </c>
      <c r="C28" s="42"/>
      <c r="D28" s="40">
        <v>0.5</v>
      </c>
      <c r="E28" s="40"/>
      <c r="F28" s="40">
        <v>7.6</v>
      </c>
      <c r="G28" s="40"/>
      <c r="H28" s="40"/>
      <c r="I28" s="44"/>
      <c r="J28" s="44"/>
      <c r="K28" s="44"/>
      <c r="L28" s="44"/>
      <c r="M28" s="40"/>
      <c r="N28" s="40"/>
      <c r="O28" s="40"/>
      <c r="P28" s="40">
        <v>12.5</v>
      </c>
      <c r="Q28" s="40"/>
      <c r="R28" s="40"/>
      <c r="S28" s="40"/>
      <c r="T28" s="40"/>
      <c r="U28" s="40"/>
      <c r="V28" s="40"/>
      <c r="W28" s="40"/>
      <c r="X28" s="40"/>
      <c r="Y28" s="40">
        <v>8.6999999999999993</v>
      </c>
      <c r="Z28" s="40"/>
      <c r="AA28" s="84">
        <f t="shared" si="1"/>
        <v>29.3</v>
      </c>
      <c r="AB28" s="1"/>
    </row>
    <row r="29" spans="1:31" ht="14.45" x14ac:dyDescent="0.3">
      <c r="A29" s="3">
        <v>21</v>
      </c>
      <c r="B29" s="82" t="str">
        <f>'1 diena'!B29</f>
        <v>Gediminas Kinderis</v>
      </c>
      <c r="C29" s="42"/>
      <c r="D29" s="40">
        <v>0.5</v>
      </c>
      <c r="E29" s="40"/>
      <c r="F29" s="40"/>
      <c r="G29" s="40">
        <v>6.8</v>
      </c>
      <c r="H29" s="40"/>
      <c r="I29" s="44"/>
      <c r="J29" s="44"/>
      <c r="K29" s="44"/>
      <c r="L29" s="44"/>
      <c r="M29" s="40"/>
      <c r="N29" s="40"/>
      <c r="O29" s="40"/>
      <c r="P29" s="40"/>
      <c r="Q29" s="40">
        <v>8.6</v>
      </c>
      <c r="R29" s="40"/>
      <c r="S29" s="40"/>
      <c r="T29" s="40"/>
      <c r="U29" s="40"/>
      <c r="V29" s="40"/>
      <c r="W29" s="40"/>
      <c r="X29" s="40"/>
      <c r="Y29" s="40"/>
      <c r="Z29" s="40">
        <v>6</v>
      </c>
      <c r="AA29" s="84">
        <f t="shared" si="1"/>
        <v>21.9</v>
      </c>
      <c r="AB29" s="1"/>
    </row>
    <row r="30" spans="1:31" ht="14.45" x14ac:dyDescent="0.3">
      <c r="A30" s="3">
        <v>22</v>
      </c>
      <c r="B30" s="82" t="str">
        <f>'1 diena'!B30</f>
        <v>Jānis Marčinkus</v>
      </c>
      <c r="C30" s="42"/>
      <c r="D30" s="40"/>
      <c r="E30" s="40"/>
      <c r="F30" s="40"/>
      <c r="G30" s="40">
        <v>6.8</v>
      </c>
      <c r="H30" s="40"/>
      <c r="I30" s="44"/>
      <c r="J30" s="44"/>
      <c r="K30" s="44">
        <v>3.8</v>
      </c>
      <c r="L30" s="44"/>
      <c r="M30" s="40"/>
      <c r="N30" s="40"/>
      <c r="O30" s="40"/>
      <c r="P30" s="40"/>
      <c r="Q30" s="44">
        <v>8.6</v>
      </c>
      <c r="R30" s="44"/>
      <c r="S30" s="44"/>
      <c r="T30" s="44">
        <v>4.9000000000000004</v>
      </c>
      <c r="U30" s="44"/>
      <c r="V30" s="44"/>
      <c r="W30" s="44"/>
      <c r="X30" s="44"/>
      <c r="Y30" s="44"/>
      <c r="Z30" s="44">
        <v>6</v>
      </c>
      <c r="AA30" s="84">
        <f t="shared" si="1"/>
        <v>30.1</v>
      </c>
      <c r="AB30" s="1"/>
    </row>
    <row r="31" spans="1:31" ht="14.45" x14ac:dyDescent="0.3">
      <c r="A31" s="3">
        <v>23</v>
      </c>
      <c r="B31" s="82" t="str">
        <f>'1 diena'!B31</f>
        <v>Lina Abromaitytė-Šmaižė</v>
      </c>
      <c r="C31" s="42"/>
      <c r="D31" s="40">
        <v>0.5</v>
      </c>
      <c r="E31" s="40"/>
      <c r="F31" s="40"/>
      <c r="G31" s="40">
        <v>6.8</v>
      </c>
      <c r="H31" s="40"/>
      <c r="I31" s="44"/>
      <c r="J31" s="44">
        <v>7.7</v>
      </c>
      <c r="K31" s="44"/>
      <c r="L31" s="44"/>
      <c r="M31" s="40"/>
      <c r="N31" s="40"/>
      <c r="O31" s="40"/>
      <c r="P31" s="40"/>
      <c r="Q31" s="44">
        <v>8.6</v>
      </c>
      <c r="R31" s="44"/>
      <c r="S31" s="44"/>
      <c r="T31" s="44">
        <v>4.9000000000000004</v>
      </c>
      <c r="U31" s="44"/>
      <c r="V31" s="44"/>
      <c r="W31" s="44"/>
      <c r="X31" s="44"/>
      <c r="Y31" s="44"/>
      <c r="Z31" s="44">
        <v>6</v>
      </c>
      <c r="AA31" s="84">
        <f t="shared" si="1"/>
        <v>34.5</v>
      </c>
      <c r="AB31" s="1"/>
    </row>
    <row r="32" spans="1:31" ht="14.45" x14ac:dyDescent="0.3">
      <c r="A32" s="3">
        <v>24</v>
      </c>
      <c r="B32" s="82" t="str">
        <f>'1 diena'!B32</f>
        <v>Jurgita Packevičienė</v>
      </c>
      <c r="C32" s="42"/>
      <c r="D32" s="40">
        <v>0.5</v>
      </c>
      <c r="E32" s="40"/>
      <c r="F32" s="40"/>
      <c r="G32" s="40">
        <v>6.8</v>
      </c>
      <c r="H32" s="40"/>
      <c r="I32" s="44"/>
      <c r="J32" s="44"/>
      <c r="K32" s="44">
        <v>3.8</v>
      </c>
      <c r="L32" s="44"/>
      <c r="M32" s="40"/>
      <c r="N32" s="40"/>
      <c r="O32" s="40"/>
      <c r="P32" s="40"/>
      <c r="Q32" s="44">
        <v>8.6</v>
      </c>
      <c r="R32" s="44"/>
      <c r="S32" s="44"/>
      <c r="T32" s="44">
        <v>4.9000000000000004</v>
      </c>
      <c r="U32" s="44"/>
      <c r="V32" s="44"/>
      <c r="W32" s="44"/>
      <c r="X32" s="44"/>
      <c r="Y32" s="44"/>
      <c r="Z32" s="44">
        <v>6</v>
      </c>
      <c r="AA32" s="84">
        <f t="shared" si="1"/>
        <v>30.6</v>
      </c>
      <c r="AB32" s="1"/>
    </row>
    <row r="33" spans="1:28" ht="14.45" x14ac:dyDescent="0.3">
      <c r="A33" s="3">
        <v>25</v>
      </c>
      <c r="B33" s="82" t="str">
        <f>'1 diena'!B33</f>
        <v>Gintautas Matvejevas</v>
      </c>
      <c r="C33" s="42"/>
      <c r="D33" s="40">
        <v>0.5</v>
      </c>
      <c r="E33" s="40"/>
      <c r="F33" s="40"/>
      <c r="G33" s="40"/>
      <c r="H33" s="40"/>
      <c r="I33" s="44">
        <v>7.6</v>
      </c>
      <c r="J33" s="44"/>
      <c r="K33" s="44"/>
      <c r="L33" s="44"/>
      <c r="M33" s="40"/>
      <c r="N33" s="40"/>
      <c r="O33" s="40"/>
      <c r="P33" s="40"/>
      <c r="Q33" s="44"/>
      <c r="R33" s="44">
        <v>24</v>
      </c>
      <c r="S33" s="44"/>
      <c r="T33" s="44"/>
      <c r="U33" s="44"/>
      <c r="V33" s="44"/>
      <c r="W33" s="44"/>
      <c r="X33" s="44"/>
      <c r="Y33" s="44"/>
      <c r="Z33" s="44"/>
      <c r="AA33" s="84">
        <f t="shared" si="1"/>
        <v>32.1</v>
      </c>
      <c r="AB33" s="1"/>
    </row>
    <row r="34" spans="1:28" ht="14.45" x14ac:dyDescent="0.3">
      <c r="A34" s="3">
        <v>26</v>
      </c>
      <c r="B34" s="82" t="str">
        <f>'1 diena'!B34</f>
        <v>Ramunė Maldutytė</v>
      </c>
      <c r="C34" s="42"/>
      <c r="D34" s="40">
        <v>0.5</v>
      </c>
      <c r="E34" s="40"/>
      <c r="F34" s="40"/>
      <c r="G34" s="44">
        <v>6.8</v>
      </c>
      <c r="H34" s="40"/>
      <c r="I34" s="44">
        <v>7.6</v>
      </c>
      <c r="J34" s="44"/>
      <c r="K34" s="44">
        <v>3.8</v>
      </c>
      <c r="L34" s="44"/>
      <c r="M34" s="40"/>
      <c r="N34" s="40"/>
      <c r="O34" s="40"/>
      <c r="P34" s="40"/>
      <c r="Q34" s="44"/>
      <c r="R34" s="44">
        <v>7.5</v>
      </c>
      <c r="S34" s="44"/>
      <c r="T34" s="44">
        <v>4.9000000000000004</v>
      </c>
      <c r="U34" s="44"/>
      <c r="V34" s="44"/>
      <c r="W34" s="44"/>
      <c r="X34" s="44"/>
      <c r="Y34" s="44"/>
      <c r="Z34" s="44">
        <v>6</v>
      </c>
      <c r="AA34" s="84">
        <f t="shared" si="1"/>
        <v>37.1</v>
      </c>
      <c r="AB34" s="1"/>
    </row>
    <row r="35" spans="1:28" ht="14.45" x14ac:dyDescent="0.3">
      <c r="A35" s="88">
        <v>27</v>
      </c>
      <c r="B35" s="95" t="str">
        <f>'1 diena'!B35</f>
        <v>Romas Jasinskas</v>
      </c>
      <c r="C35" s="91"/>
      <c r="D35" s="92"/>
      <c r="E35" s="96"/>
      <c r="F35" s="97"/>
      <c r="G35" s="96"/>
      <c r="H35" s="92"/>
      <c r="I35" s="96"/>
      <c r="J35" s="96"/>
      <c r="K35" s="96"/>
      <c r="L35" s="96"/>
      <c r="M35" s="96"/>
      <c r="N35" s="97"/>
      <c r="O35" s="92"/>
      <c r="P35" s="92"/>
      <c r="Q35" s="92"/>
      <c r="R35" s="97"/>
      <c r="S35" s="97"/>
      <c r="T35" s="97"/>
      <c r="U35" s="96"/>
      <c r="V35" s="97"/>
      <c r="W35" s="97"/>
      <c r="X35" s="97"/>
      <c r="Y35" s="97"/>
      <c r="Z35" s="97"/>
      <c r="AA35" s="98">
        <f t="shared" si="1"/>
        <v>0</v>
      </c>
      <c r="AB35" s="1"/>
    </row>
    <row r="36" spans="1:28" ht="14.45" x14ac:dyDescent="0.3">
      <c r="A36" s="3">
        <v>28</v>
      </c>
      <c r="B36" s="82" t="str">
        <f>'1 diena'!B36</f>
        <v>Juozas Songaila</v>
      </c>
      <c r="C36" s="42"/>
      <c r="D36" s="40">
        <v>0.5</v>
      </c>
      <c r="E36" s="44"/>
      <c r="F36" s="40"/>
      <c r="G36" s="44"/>
      <c r="H36" s="40"/>
      <c r="I36" s="40"/>
      <c r="J36" s="40">
        <v>7.7</v>
      </c>
      <c r="K36" s="40"/>
      <c r="L36" s="40"/>
      <c r="M36" s="44"/>
      <c r="N36" s="40"/>
      <c r="O36" s="40"/>
      <c r="P36" s="40"/>
      <c r="Q36" s="40"/>
      <c r="R36" s="40"/>
      <c r="S36" s="40">
        <v>5.2</v>
      </c>
      <c r="T36" s="40"/>
      <c r="U36" s="44"/>
      <c r="V36" s="40"/>
      <c r="W36" s="40"/>
      <c r="X36" s="40"/>
      <c r="Y36" s="40"/>
      <c r="Z36" s="40"/>
      <c r="AA36" s="84">
        <f t="shared" si="1"/>
        <v>13.399999999999999</v>
      </c>
      <c r="AB36" s="1"/>
    </row>
    <row r="37" spans="1:28" ht="14.45" x14ac:dyDescent="0.3">
      <c r="A37" s="3">
        <v>29</v>
      </c>
      <c r="B37" s="82" t="str">
        <f>'1 diena'!B37</f>
        <v>Raisa Marčinkus</v>
      </c>
      <c r="C37" s="42"/>
      <c r="D37" s="40">
        <v>0.5</v>
      </c>
      <c r="E37" s="44"/>
      <c r="F37" s="40"/>
      <c r="G37" s="44"/>
      <c r="H37" s="40"/>
      <c r="I37" s="40"/>
      <c r="J37" s="40">
        <v>7.7</v>
      </c>
      <c r="K37" s="40"/>
      <c r="L37" s="40"/>
      <c r="M37" s="44"/>
      <c r="N37" s="40"/>
      <c r="O37" s="40"/>
      <c r="P37" s="40"/>
      <c r="Q37" s="40"/>
      <c r="R37" s="40"/>
      <c r="S37" s="40">
        <v>5.2</v>
      </c>
      <c r="T37" s="40"/>
      <c r="U37" s="44"/>
      <c r="V37" s="40"/>
      <c r="W37" s="40"/>
      <c r="X37" s="40"/>
      <c r="Y37" s="40"/>
      <c r="Z37" s="40"/>
      <c r="AA37" s="84">
        <f t="shared" si="1"/>
        <v>13.399999999999999</v>
      </c>
      <c r="AB37" s="1"/>
    </row>
    <row r="38" spans="1:28" ht="14.45" x14ac:dyDescent="0.3">
      <c r="A38" s="3">
        <v>30</v>
      </c>
      <c r="B38" s="82" t="str">
        <f>'1 diena'!B38</f>
        <v>Juozas Baliūnas</v>
      </c>
      <c r="C38" s="42"/>
      <c r="D38" s="40"/>
      <c r="E38" s="40"/>
      <c r="F38" s="40"/>
      <c r="G38" s="40"/>
      <c r="H38" s="40"/>
      <c r="I38" s="40"/>
      <c r="J38" s="40"/>
      <c r="K38" s="40">
        <v>3.8</v>
      </c>
      <c r="L38" s="40"/>
      <c r="M38" s="40"/>
      <c r="N38" s="40"/>
      <c r="O38" s="40"/>
      <c r="P38" s="40"/>
      <c r="Q38" s="40"/>
      <c r="R38" s="40"/>
      <c r="S38" s="40"/>
      <c r="T38" s="40">
        <v>4.9000000000000004</v>
      </c>
      <c r="U38" s="40"/>
      <c r="V38" s="40"/>
      <c r="W38" s="40"/>
      <c r="X38" s="40"/>
      <c r="Y38" s="40"/>
      <c r="Z38" s="40"/>
      <c r="AA38" s="84">
        <f t="shared" si="1"/>
        <v>8.6999999999999993</v>
      </c>
      <c r="AB38" s="1"/>
    </row>
    <row r="39" spans="1:28" thickBot="1" x14ac:dyDescent="0.35">
      <c r="A39" s="24">
        <v>31</v>
      </c>
      <c r="B39" s="85" t="str">
        <f>'1 diena'!B39</f>
        <v>Bronius Povilas Saulis</v>
      </c>
      <c r="C39" s="45"/>
      <c r="D39" s="46">
        <v>0.5</v>
      </c>
      <c r="E39" s="46"/>
      <c r="F39" s="46"/>
      <c r="G39" s="46"/>
      <c r="H39" s="46"/>
      <c r="I39" s="46"/>
      <c r="J39" s="46"/>
      <c r="K39" s="46">
        <v>3.8</v>
      </c>
      <c r="L39" s="46"/>
      <c r="M39" s="46"/>
      <c r="N39" s="46"/>
      <c r="O39" s="46"/>
      <c r="P39" s="46"/>
      <c r="Q39" s="46"/>
      <c r="R39" s="46"/>
      <c r="S39" s="46"/>
      <c r="T39" s="46">
        <v>4.9000000000000004</v>
      </c>
      <c r="U39" s="46"/>
      <c r="V39" s="46"/>
      <c r="W39" s="46"/>
      <c r="X39" s="46"/>
      <c r="Y39" s="46"/>
      <c r="Z39" s="46"/>
      <c r="AA39" s="86">
        <f t="shared" si="1"/>
        <v>9.1999999999999993</v>
      </c>
      <c r="AB3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workbookViewId="0">
      <pane ySplit="5" topLeftCell="A6" activePane="bottomLeft" state="frozen"/>
      <selection pane="bottomLeft" activeCell="Z13" sqref="Z13"/>
    </sheetView>
  </sheetViews>
  <sheetFormatPr defaultRowHeight="15" x14ac:dyDescent="0.25"/>
  <cols>
    <col min="1" max="1" width="4.7109375" customWidth="1"/>
    <col min="2" max="2" width="25.85546875" customWidth="1"/>
    <col min="3" max="27" width="5.7109375" customWidth="1"/>
  </cols>
  <sheetData>
    <row r="1" spans="1:29" ht="14.45" x14ac:dyDescent="0.3">
      <c r="A1" s="8" t="str">
        <f>Suminė!A1</f>
        <v>XXX-asis Baltijos kelias</v>
      </c>
      <c r="C1" t="str">
        <f>Suminė!D1</f>
        <v>2021 m. rugpjūčio 20-22 d.</v>
      </c>
    </row>
    <row r="2" spans="1:29" x14ac:dyDescent="0.25">
      <c r="A2" t="s">
        <v>61</v>
      </c>
      <c r="C2" s="9" t="s">
        <v>13</v>
      </c>
    </row>
    <row r="3" spans="1:29" x14ac:dyDescent="0.25">
      <c r="A3" t="s">
        <v>12</v>
      </c>
      <c r="C3" t="s">
        <v>64</v>
      </c>
    </row>
    <row r="4" spans="1:29" ht="5.45" customHeight="1" thickBot="1" x14ac:dyDescent="0.35"/>
    <row r="5" spans="1:29" ht="15.75" thickBot="1" x14ac:dyDescent="0.3">
      <c r="A5" s="13" t="s">
        <v>0</v>
      </c>
      <c r="B5" s="14" t="s">
        <v>1</v>
      </c>
      <c r="C5" s="14" t="s">
        <v>20</v>
      </c>
      <c r="D5" s="14">
        <v>7</v>
      </c>
      <c r="E5" s="14">
        <v>8</v>
      </c>
      <c r="F5" s="14">
        <v>9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>
        <v>1</v>
      </c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5">
        <v>7</v>
      </c>
      <c r="W5" s="15">
        <v>8</v>
      </c>
      <c r="X5" s="15">
        <v>9</v>
      </c>
      <c r="Y5" s="15">
        <v>1</v>
      </c>
      <c r="Z5" s="15">
        <v>2</v>
      </c>
      <c r="AA5" s="15" t="s">
        <v>63</v>
      </c>
      <c r="AB5" s="19" t="s">
        <v>2</v>
      </c>
    </row>
    <row r="6" spans="1:29" s="12" customFormat="1" ht="14.45" x14ac:dyDescent="0.3">
      <c r="A6" s="16"/>
      <c r="B6" s="21" t="s">
        <v>18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0"/>
    </row>
    <row r="7" spans="1:29" ht="14.45" x14ac:dyDescent="0.3">
      <c r="A7" s="17"/>
      <c r="B7" s="22" t="s">
        <v>4</v>
      </c>
      <c r="C7" s="38">
        <v>20.8</v>
      </c>
      <c r="D7" s="38">
        <v>5.3</v>
      </c>
      <c r="E7" s="38">
        <v>5.2</v>
      </c>
      <c r="F7" s="38">
        <v>5.3</v>
      </c>
      <c r="G7" s="38">
        <v>10.6</v>
      </c>
      <c r="H7" s="38">
        <v>9.5</v>
      </c>
      <c r="I7" s="38">
        <v>10.1</v>
      </c>
      <c r="J7" s="38">
        <v>10.4</v>
      </c>
      <c r="K7" s="38">
        <v>11</v>
      </c>
      <c r="L7" s="38">
        <v>8</v>
      </c>
      <c r="M7" s="38">
        <v>6</v>
      </c>
      <c r="N7" s="38">
        <v>5.8</v>
      </c>
      <c r="O7" s="38">
        <v>3.9</v>
      </c>
      <c r="P7" s="38">
        <v>11.2</v>
      </c>
      <c r="Q7" s="38">
        <v>10.4</v>
      </c>
      <c r="R7" s="38">
        <v>10.6</v>
      </c>
      <c r="S7" s="38">
        <v>10.1</v>
      </c>
      <c r="T7" s="38">
        <v>11.7</v>
      </c>
      <c r="U7" s="38">
        <v>7.8</v>
      </c>
      <c r="V7" s="72">
        <v>5.2</v>
      </c>
      <c r="W7" s="72">
        <v>5.4</v>
      </c>
      <c r="X7" s="72">
        <v>4</v>
      </c>
      <c r="Y7" s="72">
        <v>7.5</v>
      </c>
      <c r="Z7" s="72">
        <v>8.1999999999999993</v>
      </c>
      <c r="AA7" s="72">
        <v>1.4</v>
      </c>
      <c r="AB7" s="73">
        <f>SUM(C7:AA7)</f>
        <v>205.39999999999998</v>
      </c>
      <c r="AC7" s="1"/>
    </row>
    <row r="8" spans="1:29" ht="15.75" thickBot="1" x14ac:dyDescent="0.3">
      <c r="A8" s="18"/>
      <c r="B8" s="23" t="s">
        <v>3</v>
      </c>
      <c r="C8" s="87">
        <f t="shared" ref="C8:AB8" si="0">SUM(C9:C39)</f>
        <v>41.6</v>
      </c>
      <c r="D8" s="74">
        <f t="shared" si="0"/>
        <v>26.5</v>
      </c>
      <c r="E8" s="74">
        <f t="shared" si="0"/>
        <v>26</v>
      </c>
      <c r="F8" s="74">
        <f t="shared" si="0"/>
        <v>23.7</v>
      </c>
      <c r="G8" s="74">
        <f t="shared" si="0"/>
        <v>21.2</v>
      </c>
      <c r="H8" s="74">
        <f t="shared" si="0"/>
        <v>47.5</v>
      </c>
      <c r="I8" s="74">
        <f t="shared" si="0"/>
        <v>50.5</v>
      </c>
      <c r="J8" s="74">
        <f t="shared" si="0"/>
        <v>41.6</v>
      </c>
      <c r="K8" s="74">
        <f t="shared" si="0"/>
        <v>33</v>
      </c>
      <c r="L8" s="74">
        <f t="shared" si="0"/>
        <v>72</v>
      </c>
      <c r="M8" s="74">
        <f t="shared" si="0"/>
        <v>18</v>
      </c>
      <c r="N8" s="74">
        <f t="shared" si="0"/>
        <v>34.799999999999997</v>
      </c>
      <c r="O8" s="74">
        <f t="shared" si="0"/>
        <v>15.6</v>
      </c>
      <c r="P8" s="74">
        <f t="shared" si="0"/>
        <v>22.4</v>
      </c>
      <c r="Q8" s="74">
        <f t="shared" si="0"/>
        <v>52</v>
      </c>
      <c r="R8" s="74">
        <f t="shared" si="0"/>
        <v>42.4</v>
      </c>
      <c r="S8" s="74">
        <f t="shared" si="0"/>
        <v>30.299999999999997</v>
      </c>
      <c r="T8" s="74">
        <f t="shared" si="0"/>
        <v>35.099999999999994</v>
      </c>
      <c r="U8" s="74">
        <f t="shared" si="0"/>
        <v>54.599999999999994</v>
      </c>
      <c r="V8" s="74">
        <f t="shared" si="0"/>
        <v>10.4</v>
      </c>
      <c r="W8" s="74">
        <f t="shared" si="0"/>
        <v>37.799999999999997</v>
      </c>
      <c r="X8" s="74">
        <f t="shared" si="0"/>
        <v>24</v>
      </c>
      <c r="Y8" s="74">
        <f t="shared" si="0"/>
        <v>22.5</v>
      </c>
      <c r="Z8" s="74">
        <f t="shared" si="0"/>
        <v>121.10000000000002</v>
      </c>
      <c r="AA8" s="75">
        <f t="shared" si="0"/>
        <v>38.499999999999986</v>
      </c>
      <c r="AB8" s="76">
        <f t="shared" si="0"/>
        <v>943.10000000000014</v>
      </c>
      <c r="AC8" s="1"/>
    </row>
    <row r="9" spans="1:29" ht="14.45" x14ac:dyDescent="0.3">
      <c r="A9" s="4">
        <v>1</v>
      </c>
      <c r="B9" s="2" t="str">
        <f>'1 diena'!B9</f>
        <v>Vidmantas Dobrovolskas</v>
      </c>
      <c r="C9" s="41"/>
      <c r="D9" s="41"/>
      <c r="E9" s="41"/>
      <c r="F9" s="41"/>
      <c r="G9" s="41"/>
      <c r="H9" s="41"/>
      <c r="I9" s="41"/>
      <c r="J9" s="41">
        <v>10.4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77"/>
      <c r="W9" s="77"/>
      <c r="X9" s="77"/>
      <c r="Y9" s="77"/>
      <c r="Z9" s="77"/>
      <c r="AA9" s="77">
        <v>1.4</v>
      </c>
      <c r="AB9" s="78">
        <f t="shared" ref="AB9:AB39" si="1">SUM(C9:AA9)</f>
        <v>11.8</v>
      </c>
      <c r="AC9" s="1"/>
    </row>
    <row r="10" spans="1:29" ht="14.45" x14ac:dyDescent="0.3">
      <c r="A10" s="3">
        <v>2</v>
      </c>
      <c r="B10" s="82" t="str">
        <f>'1 diena'!B10</f>
        <v>Tadas Baranauskas</v>
      </c>
      <c r="C10" s="42"/>
      <c r="D10" s="42"/>
      <c r="E10" s="40"/>
      <c r="F10" s="40"/>
      <c r="G10" s="40">
        <v>10.6</v>
      </c>
      <c r="H10" s="40"/>
      <c r="I10" s="40"/>
      <c r="J10" s="40"/>
      <c r="K10" s="40"/>
      <c r="L10" s="40"/>
      <c r="M10" s="40"/>
      <c r="N10" s="40"/>
      <c r="O10" s="40"/>
      <c r="P10" s="40">
        <v>11.2</v>
      </c>
      <c r="Q10" s="40"/>
      <c r="R10" s="40"/>
      <c r="S10" s="40"/>
      <c r="T10" s="40"/>
      <c r="U10" s="40"/>
      <c r="V10" s="79"/>
      <c r="W10" s="79"/>
      <c r="X10" s="79"/>
      <c r="Y10" s="79">
        <v>7.5</v>
      </c>
      <c r="Z10" s="79">
        <v>8.1999999999999993</v>
      </c>
      <c r="AA10" s="79">
        <v>1.4</v>
      </c>
      <c r="AB10" s="80">
        <f t="shared" si="1"/>
        <v>38.9</v>
      </c>
      <c r="AC10" s="1"/>
    </row>
    <row r="11" spans="1:29" ht="14.45" x14ac:dyDescent="0.3">
      <c r="A11" s="3">
        <v>3</v>
      </c>
      <c r="B11" s="82" t="str">
        <f>'1 diena'!B11</f>
        <v>Aurimas Skinulis</v>
      </c>
      <c r="C11" s="42">
        <v>20.8</v>
      </c>
      <c r="D11" s="42"/>
      <c r="E11" s="40"/>
      <c r="F11" s="40"/>
      <c r="G11" s="40">
        <v>10.6</v>
      </c>
      <c r="H11" s="40"/>
      <c r="I11" s="40">
        <v>10.1</v>
      </c>
      <c r="J11" s="40"/>
      <c r="K11" s="40"/>
      <c r="L11" s="40"/>
      <c r="M11" s="40"/>
      <c r="N11" s="40"/>
      <c r="O11" s="40"/>
      <c r="P11" s="40">
        <v>11.2</v>
      </c>
      <c r="Q11" s="40"/>
      <c r="R11" s="40"/>
      <c r="S11" s="40"/>
      <c r="T11" s="40"/>
      <c r="U11" s="40"/>
      <c r="V11" s="79"/>
      <c r="W11" s="79"/>
      <c r="X11" s="79"/>
      <c r="Y11" s="79">
        <v>7.5</v>
      </c>
      <c r="Z11" s="79">
        <v>8.1999999999999993</v>
      </c>
      <c r="AA11" s="79">
        <v>1.4</v>
      </c>
      <c r="AB11" s="80">
        <f t="shared" si="1"/>
        <v>69.800000000000011</v>
      </c>
      <c r="AC11" s="1"/>
    </row>
    <row r="12" spans="1:29" ht="14.45" x14ac:dyDescent="0.3">
      <c r="A12" s="3">
        <v>4</v>
      </c>
      <c r="B12" s="82" t="str">
        <f>'1 diena'!B12</f>
        <v>Pēteris CĀBULIS</v>
      </c>
      <c r="C12" s="42"/>
      <c r="D12" s="42"/>
      <c r="E12" s="40"/>
      <c r="F12" s="40"/>
      <c r="G12" s="40"/>
      <c r="H12" s="40">
        <v>9.5</v>
      </c>
      <c r="I12" s="40"/>
      <c r="J12" s="43"/>
      <c r="K12" s="40"/>
      <c r="L12" s="40"/>
      <c r="M12" s="40"/>
      <c r="N12" s="40"/>
      <c r="O12" s="40"/>
      <c r="P12" s="40"/>
      <c r="Q12" s="40">
        <v>10.4</v>
      </c>
      <c r="R12" s="40"/>
      <c r="S12" s="40"/>
      <c r="T12" s="40"/>
      <c r="U12" s="40"/>
      <c r="V12" s="79"/>
      <c r="W12" s="79"/>
      <c r="X12" s="79"/>
      <c r="Y12" s="79"/>
      <c r="Z12" s="79">
        <v>8.1999999999999993</v>
      </c>
      <c r="AA12" s="79">
        <v>1.4</v>
      </c>
      <c r="AB12" s="80">
        <f t="shared" si="1"/>
        <v>29.499999999999996</v>
      </c>
      <c r="AC12" s="1"/>
    </row>
    <row r="13" spans="1:29" ht="14.45" x14ac:dyDescent="0.3">
      <c r="A13" s="3">
        <v>5</v>
      </c>
      <c r="B13" s="82" t="str">
        <f>'1 diena'!B13</f>
        <v>Ernestas Vedeikis</v>
      </c>
      <c r="C13" s="42"/>
      <c r="D13" s="42"/>
      <c r="E13" s="40"/>
      <c r="F13" s="40"/>
      <c r="G13" s="40"/>
      <c r="H13" s="40">
        <v>9.5</v>
      </c>
      <c r="I13" s="40"/>
      <c r="J13" s="40"/>
      <c r="K13" s="40"/>
      <c r="L13" s="40"/>
      <c r="M13" s="40"/>
      <c r="N13" s="40"/>
      <c r="O13" s="40"/>
      <c r="P13" s="40"/>
      <c r="Q13" s="40">
        <v>10.4</v>
      </c>
      <c r="R13" s="40"/>
      <c r="S13" s="40"/>
      <c r="T13" s="40"/>
      <c r="U13" s="40"/>
      <c r="V13" s="79"/>
      <c r="W13" s="79"/>
      <c r="X13" s="79"/>
      <c r="Y13" s="79"/>
      <c r="Z13" s="79">
        <v>8.1999999999999993</v>
      </c>
      <c r="AA13" s="79">
        <v>1.4</v>
      </c>
      <c r="AB13" s="80">
        <f t="shared" si="1"/>
        <v>29.499999999999996</v>
      </c>
      <c r="AC13" s="1"/>
    </row>
    <row r="14" spans="1:29" ht="14.45" x14ac:dyDescent="0.3">
      <c r="A14" s="3">
        <v>6</v>
      </c>
      <c r="B14" s="82" t="str">
        <f>'1 diena'!B14</f>
        <v>Kęstas Krincius</v>
      </c>
      <c r="C14" s="42"/>
      <c r="D14" s="42"/>
      <c r="E14" s="40"/>
      <c r="F14" s="40"/>
      <c r="G14" s="40"/>
      <c r="H14" s="40">
        <v>9.5</v>
      </c>
      <c r="I14" s="40"/>
      <c r="J14" s="40"/>
      <c r="K14" s="40"/>
      <c r="L14" s="40"/>
      <c r="M14" s="40"/>
      <c r="N14" s="40"/>
      <c r="O14" s="40"/>
      <c r="P14" s="40"/>
      <c r="Q14" s="40">
        <v>10.4</v>
      </c>
      <c r="R14" s="40"/>
      <c r="S14" s="40"/>
      <c r="T14" s="40"/>
      <c r="U14" s="40"/>
      <c r="V14" s="79"/>
      <c r="W14" s="79">
        <v>5.4</v>
      </c>
      <c r="X14" s="79"/>
      <c r="Y14" s="79"/>
      <c r="Z14" s="79">
        <v>8.1999999999999993</v>
      </c>
      <c r="AA14" s="79">
        <v>1.4</v>
      </c>
      <c r="AB14" s="80">
        <f t="shared" si="1"/>
        <v>34.9</v>
      </c>
      <c r="AC14" s="1"/>
    </row>
    <row r="15" spans="1:29" ht="14.45" x14ac:dyDescent="0.3">
      <c r="A15" s="3">
        <v>7</v>
      </c>
      <c r="B15" s="82" t="str">
        <f>'1 diena'!B15</f>
        <v>Algirdas Medeikis</v>
      </c>
      <c r="C15" s="42"/>
      <c r="D15" s="42"/>
      <c r="E15" s="40"/>
      <c r="F15" s="40"/>
      <c r="G15" s="40"/>
      <c r="H15" s="40">
        <v>9.5</v>
      </c>
      <c r="I15" s="40"/>
      <c r="J15" s="40"/>
      <c r="K15" s="40"/>
      <c r="L15" s="40">
        <v>8</v>
      </c>
      <c r="M15" s="40"/>
      <c r="N15" s="40"/>
      <c r="O15" s="40"/>
      <c r="P15" s="40"/>
      <c r="Q15" s="40">
        <v>10.4</v>
      </c>
      <c r="R15" s="40"/>
      <c r="S15" s="40"/>
      <c r="T15" s="40"/>
      <c r="U15" s="40"/>
      <c r="V15" s="79"/>
      <c r="W15" s="79"/>
      <c r="X15" s="79"/>
      <c r="Y15" s="79"/>
      <c r="Z15" s="79">
        <v>8.1999999999999993</v>
      </c>
      <c r="AA15" s="79">
        <v>1.4</v>
      </c>
      <c r="AB15" s="80">
        <f t="shared" si="1"/>
        <v>37.499999999999993</v>
      </c>
      <c r="AC15" s="1"/>
    </row>
    <row r="16" spans="1:29" ht="14.45" x14ac:dyDescent="0.3">
      <c r="A16" s="3">
        <v>8</v>
      </c>
      <c r="B16" s="82" t="str">
        <f>'1 diena'!B16</f>
        <v>Valdas Šmaižys</v>
      </c>
      <c r="C16" s="42"/>
      <c r="D16" s="42"/>
      <c r="E16" s="40"/>
      <c r="F16" s="40"/>
      <c r="G16" s="40"/>
      <c r="H16" s="40">
        <v>9.5</v>
      </c>
      <c r="I16" s="40"/>
      <c r="J16" s="40"/>
      <c r="K16" s="40"/>
      <c r="L16" s="40"/>
      <c r="M16" s="40"/>
      <c r="N16" s="40"/>
      <c r="O16" s="40"/>
      <c r="P16" s="40"/>
      <c r="Q16" s="40">
        <v>10.4</v>
      </c>
      <c r="R16" s="40"/>
      <c r="S16" s="40"/>
      <c r="T16" s="40"/>
      <c r="U16" s="40"/>
      <c r="V16" s="79"/>
      <c r="W16" s="79"/>
      <c r="X16" s="79"/>
      <c r="Y16" s="79"/>
      <c r="Z16" s="79">
        <v>8.1999999999999993</v>
      </c>
      <c r="AA16" s="79">
        <v>1.4</v>
      </c>
      <c r="AB16" s="80">
        <f t="shared" si="1"/>
        <v>29.499999999999996</v>
      </c>
      <c r="AC16" s="1"/>
    </row>
    <row r="17" spans="1:29" ht="15" customHeight="1" x14ac:dyDescent="0.3">
      <c r="A17" s="3">
        <v>9</v>
      </c>
      <c r="B17" s="82" t="str">
        <f>'1 diena'!B17</f>
        <v>Albinas Markevičius</v>
      </c>
      <c r="C17" s="42"/>
      <c r="D17" s="42"/>
      <c r="E17" s="40">
        <v>5.2</v>
      </c>
      <c r="F17" s="40"/>
      <c r="G17" s="40"/>
      <c r="H17" s="40"/>
      <c r="I17" s="40">
        <v>10.1</v>
      </c>
      <c r="J17" s="40"/>
      <c r="K17" s="40"/>
      <c r="L17" s="40">
        <v>8</v>
      </c>
      <c r="M17" s="40"/>
      <c r="N17" s="40"/>
      <c r="O17" s="40"/>
      <c r="P17" s="40"/>
      <c r="Q17" s="40"/>
      <c r="R17" s="40">
        <v>10.6</v>
      </c>
      <c r="S17" s="40"/>
      <c r="T17" s="40"/>
      <c r="U17" s="40">
        <v>7.8</v>
      </c>
      <c r="V17" s="79"/>
      <c r="W17" s="79"/>
      <c r="X17" s="79">
        <v>4</v>
      </c>
      <c r="Y17" s="79"/>
      <c r="Z17" s="79">
        <v>8.1999999999999993</v>
      </c>
      <c r="AA17" s="79"/>
      <c r="AB17" s="80">
        <f t="shared" si="1"/>
        <v>53.899999999999991</v>
      </c>
      <c r="AC17" s="1"/>
    </row>
    <row r="18" spans="1:29" ht="14.45" x14ac:dyDescent="0.3">
      <c r="A18" s="3">
        <v>10</v>
      </c>
      <c r="B18" s="82" t="str">
        <f>'1 diena'!B18</f>
        <v>Jonas Juška</v>
      </c>
      <c r="C18" s="42"/>
      <c r="D18" s="42">
        <v>5.3</v>
      </c>
      <c r="E18" s="40"/>
      <c r="F18" s="40">
        <v>5.3</v>
      </c>
      <c r="G18" s="40"/>
      <c r="H18" s="40"/>
      <c r="I18" s="40">
        <v>10.1</v>
      </c>
      <c r="J18" s="40"/>
      <c r="K18" s="40"/>
      <c r="L18" s="40"/>
      <c r="M18" s="40"/>
      <c r="N18" s="40">
        <v>5.8</v>
      </c>
      <c r="O18" s="40"/>
      <c r="P18" s="40"/>
      <c r="Q18" s="40"/>
      <c r="R18" s="40">
        <v>10.6</v>
      </c>
      <c r="S18" s="40"/>
      <c r="T18" s="40"/>
      <c r="U18" s="40"/>
      <c r="V18" s="79"/>
      <c r="W18" s="79">
        <v>5.4</v>
      </c>
      <c r="X18" s="79"/>
      <c r="Y18" s="79"/>
      <c r="Z18" s="79">
        <v>8.1999999999999993</v>
      </c>
      <c r="AA18" s="79">
        <v>1.4</v>
      </c>
      <c r="AB18" s="80">
        <f t="shared" si="1"/>
        <v>52.1</v>
      </c>
      <c r="AC18" s="1"/>
    </row>
    <row r="19" spans="1:29" ht="14.45" x14ac:dyDescent="0.3">
      <c r="A19" s="3">
        <v>11</v>
      </c>
      <c r="B19" s="82" t="str">
        <f>'1 diena'!B19</f>
        <v>Antanas Lukaševičius</v>
      </c>
      <c r="C19" s="42"/>
      <c r="D19" s="42">
        <v>5.3</v>
      </c>
      <c r="E19" s="40"/>
      <c r="F19" s="40"/>
      <c r="G19" s="40"/>
      <c r="H19" s="40"/>
      <c r="I19" s="40">
        <v>10.1</v>
      </c>
      <c r="J19" s="40"/>
      <c r="K19" s="40"/>
      <c r="L19" s="40">
        <v>8</v>
      </c>
      <c r="M19" s="40"/>
      <c r="N19" s="40"/>
      <c r="O19" s="40"/>
      <c r="P19" s="40"/>
      <c r="Q19" s="40"/>
      <c r="R19" s="40">
        <v>10.6</v>
      </c>
      <c r="S19" s="40"/>
      <c r="T19" s="40"/>
      <c r="U19" s="40"/>
      <c r="V19" s="79"/>
      <c r="W19" s="79"/>
      <c r="X19" s="79"/>
      <c r="Y19" s="79"/>
      <c r="Z19" s="79"/>
      <c r="AA19" s="79">
        <v>1.4</v>
      </c>
      <c r="AB19" s="80">
        <f t="shared" si="1"/>
        <v>35.4</v>
      </c>
      <c r="AC19" s="1"/>
    </row>
    <row r="20" spans="1:29" ht="14.45" x14ac:dyDescent="0.3">
      <c r="A20" s="3">
        <v>12</v>
      </c>
      <c r="B20" s="82" t="str">
        <f>'1 diena'!B20</f>
        <v>Arūnas Kontrimas</v>
      </c>
      <c r="C20" s="42"/>
      <c r="D20" s="42"/>
      <c r="E20" s="40"/>
      <c r="F20" s="40"/>
      <c r="G20" s="40"/>
      <c r="H20" s="40"/>
      <c r="I20" s="40">
        <v>10.1</v>
      </c>
      <c r="J20" s="40"/>
      <c r="K20" s="40"/>
      <c r="L20" s="40"/>
      <c r="M20" s="40"/>
      <c r="N20" s="40"/>
      <c r="O20" s="40"/>
      <c r="P20" s="40"/>
      <c r="Q20" s="40"/>
      <c r="R20" s="40">
        <v>10.6</v>
      </c>
      <c r="S20" s="40"/>
      <c r="T20" s="40"/>
      <c r="U20" s="40"/>
      <c r="V20" s="79"/>
      <c r="W20" s="79"/>
      <c r="X20" s="79"/>
      <c r="Y20" s="79"/>
      <c r="Z20" s="79"/>
      <c r="AA20" s="79">
        <v>1.4</v>
      </c>
      <c r="AB20" s="80">
        <f t="shared" si="1"/>
        <v>22.099999999999998</v>
      </c>
      <c r="AC20" s="1"/>
    </row>
    <row r="21" spans="1:29" ht="14.45" x14ac:dyDescent="0.3">
      <c r="A21" s="3">
        <v>13</v>
      </c>
      <c r="B21" s="82" t="str">
        <f>'1 diena'!B21</f>
        <v>Tomas Albertas Rinkūnas</v>
      </c>
      <c r="C21" s="42">
        <v>20.8</v>
      </c>
      <c r="D21" s="42"/>
      <c r="E21" s="40"/>
      <c r="F21" s="40"/>
      <c r="G21" s="40"/>
      <c r="H21" s="40"/>
      <c r="I21" s="40"/>
      <c r="J21" s="43">
        <v>10.4</v>
      </c>
      <c r="K21" s="40"/>
      <c r="L21" s="40"/>
      <c r="M21" s="40">
        <v>6</v>
      </c>
      <c r="N21" s="40"/>
      <c r="O21" s="40"/>
      <c r="P21" s="40"/>
      <c r="Q21" s="40"/>
      <c r="R21" s="40"/>
      <c r="S21" s="40">
        <v>10.1</v>
      </c>
      <c r="T21" s="40"/>
      <c r="U21" s="40"/>
      <c r="V21" s="79">
        <v>5.2</v>
      </c>
      <c r="W21" s="79"/>
      <c r="X21" s="79"/>
      <c r="Y21" s="79"/>
      <c r="Z21" s="79">
        <v>8.1999999999999993</v>
      </c>
      <c r="AA21" s="79">
        <v>1.4</v>
      </c>
      <c r="AB21" s="80">
        <f t="shared" si="1"/>
        <v>62.1</v>
      </c>
      <c r="AC21" s="1"/>
    </row>
    <row r="22" spans="1:29" ht="14.45" x14ac:dyDescent="0.3">
      <c r="A22" s="3">
        <v>14</v>
      </c>
      <c r="B22" s="82" t="str">
        <f>'1 diena'!B22</f>
        <v>Andrius Zonys</v>
      </c>
      <c r="C22" s="42"/>
      <c r="D22" s="42"/>
      <c r="E22" s="40"/>
      <c r="F22" s="40"/>
      <c r="G22" s="40"/>
      <c r="H22" s="40"/>
      <c r="I22" s="40"/>
      <c r="J22" s="40">
        <v>10.4</v>
      </c>
      <c r="K22" s="40"/>
      <c r="L22" s="40"/>
      <c r="M22" s="40"/>
      <c r="N22" s="40"/>
      <c r="O22" s="40"/>
      <c r="P22" s="40"/>
      <c r="Q22" s="40"/>
      <c r="R22" s="40"/>
      <c r="S22" s="40">
        <v>10.1</v>
      </c>
      <c r="T22" s="40"/>
      <c r="U22" s="40"/>
      <c r="V22" s="79"/>
      <c r="W22" s="79"/>
      <c r="X22" s="79"/>
      <c r="Y22" s="79"/>
      <c r="Z22" s="79">
        <v>8.1999999999999993</v>
      </c>
      <c r="AA22" s="79">
        <v>1.4</v>
      </c>
      <c r="AB22" s="80">
        <f t="shared" si="1"/>
        <v>30.099999999999998</v>
      </c>
      <c r="AC22" s="1"/>
    </row>
    <row r="23" spans="1:29" ht="14.45" x14ac:dyDescent="0.3">
      <c r="A23" s="3">
        <v>15</v>
      </c>
      <c r="B23" s="82" t="str">
        <f>'1 diena'!B23</f>
        <v>Grigas Petraitis</v>
      </c>
      <c r="C23" s="42"/>
      <c r="D23" s="42"/>
      <c r="E23" s="40"/>
      <c r="F23" s="40"/>
      <c r="G23" s="40"/>
      <c r="H23" s="40"/>
      <c r="I23" s="40"/>
      <c r="J23" s="40">
        <v>10.4</v>
      </c>
      <c r="K23" s="40"/>
      <c r="L23" s="40"/>
      <c r="M23" s="40"/>
      <c r="N23" s="40"/>
      <c r="O23" s="40"/>
      <c r="P23" s="40"/>
      <c r="Q23" s="40"/>
      <c r="R23" s="40"/>
      <c r="S23" s="40">
        <v>10.1</v>
      </c>
      <c r="T23" s="40"/>
      <c r="U23" s="40"/>
      <c r="V23" s="79"/>
      <c r="W23" s="79"/>
      <c r="X23" s="79"/>
      <c r="Y23" s="79">
        <v>7.5</v>
      </c>
      <c r="Z23" s="79"/>
      <c r="AA23" s="79">
        <v>1.4</v>
      </c>
      <c r="AB23" s="80">
        <f t="shared" si="1"/>
        <v>29.4</v>
      </c>
      <c r="AC23" s="1"/>
    </row>
    <row r="24" spans="1:29" ht="14.45" x14ac:dyDescent="0.3">
      <c r="A24" s="3">
        <v>16</v>
      </c>
      <c r="B24" s="82" t="str">
        <f>'1 diena'!B24</f>
        <v>Gintaras Pupininkas</v>
      </c>
      <c r="C24" s="42"/>
      <c r="D24" s="42"/>
      <c r="E24" s="40">
        <v>5.2</v>
      </c>
      <c r="F24" s="40"/>
      <c r="G24" s="40"/>
      <c r="H24" s="40"/>
      <c r="I24" s="40"/>
      <c r="J24" s="40"/>
      <c r="K24" s="40"/>
      <c r="L24" s="40">
        <v>8</v>
      </c>
      <c r="M24" s="40"/>
      <c r="N24" s="40">
        <v>5.8</v>
      </c>
      <c r="O24" s="40"/>
      <c r="P24" s="40"/>
      <c r="Q24" s="40"/>
      <c r="R24" s="40"/>
      <c r="S24" s="40"/>
      <c r="T24" s="40"/>
      <c r="U24" s="40">
        <v>7.8</v>
      </c>
      <c r="V24" s="79"/>
      <c r="W24" s="79">
        <v>5.4</v>
      </c>
      <c r="X24" s="79"/>
      <c r="Y24" s="79"/>
      <c r="Z24" s="79"/>
      <c r="AA24" s="79">
        <v>1.4</v>
      </c>
      <c r="AB24" s="80">
        <f t="shared" si="1"/>
        <v>33.6</v>
      </c>
      <c r="AC24" s="1"/>
    </row>
    <row r="25" spans="1:29" ht="14.45" x14ac:dyDescent="0.3">
      <c r="A25" s="3">
        <v>17</v>
      </c>
      <c r="B25" s="82" t="str">
        <f>'1 diena'!B25</f>
        <v>Zenonas Balčiauskas</v>
      </c>
      <c r="C25" s="42"/>
      <c r="D25" s="42"/>
      <c r="E25" s="40"/>
      <c r="F25" s="40"/>
      <c r="G25" s="40"/>
      <c r="H25" s="40"/>
      <c r="I25" s="40"/>
      <c r="J25" s="40"/>
      <c r="K25" s="40">
        <v>11</v>
      </c>
      <c r="L25" s="40"/>
      <c r="M25" s="40"/>
      <c r="N25" s="40">
        <v>5.8</v>
      </c>
      <c r="O25" s="40"/>
      <c r="P25" s="40"/>
      <c r="Q25" s="40"/>
      <c r="R25" s="40"/>
      <c r="S25" s="40"/>
      <c r="T25" s="40">
        <v>11.7</v>
      </c>
      <c r="U25" s="40"/>
      <c r="V25" s="79"/>
      <c r="W25" s="79">
        <v>5.4</v>
      </c>
      <c r="X25" s="79"/>
      <c r="Y25" s="79"/>
      <c r="Z25" s="79">
        <v>8.1999999999999993</v>
      </c>
      <c r="AA25" s="79">
        <v>1.4</v>
      </c>
      <c r="AB25" s="80">
        <f t="shared" si="1"/>
        <v>43.499999999999993</v>
      </c>
      <c r="AC25" s="1"/>
    </row>
    <row r="26" spans="1:29" ht="14.45" x14ac:dyDescent="0.3">
      <c r="A26" s="3">
        <v>18</v>
      </c>
      <c r="B26" s="82" t="str">
        <f>'1 diena'!B26</f>
        <v>Darius Packevičius</v>
      </c>
      <c r="C26" s="42"/>
      <c r="D26" s="42">
        <v>5.3</v>
      </c>
      <c r="E26" s="40"/>
      <c r="F26" s="40"/>
      <c r="G26" s="40"/>
      <c r="H26" s="40"/>
      <c r="I26" s="40"/>
      <c r="J26" s="40"/>
      <c r="K26" s="40">
        <v>11</v>
      </c>
      <c r="L26" s="40"/>
      <c r="M26" s="40">
        <v>6</v>
      </c>
      <c r="N26" s="40"/>
      <c r="O26" s="40"/>
      <c r="P26" s="40"/>
      <c r="Q26" s="40"/>
      <c r="R26" s="40"/>
      <c r="S26" s="40"/>
      <c r="T26" s="40">
        <v>11.7</v>
      </c>
      <c r="U26" s="40"/>
      <c r="V26" s="79"/>
      <c r="W26" s="79"/>
      <c r="X26" s="79"/>
      <c r="Y26" s="79"/>
      <c r="Z26" s="79">
        <v>8.1999999999999993</v>
      </c>
      <c r="AA26" s="79">
        <v>1.4</v>
      </c>
      <c r="AB26" s="80">
        <f t="shared" si="1"/>
        <v>43.6</v>
      </c>
      <c r="AC26" s="1"/>
    </row>
    <row r="27" spans="1:29" ht="15" customHeight="1" x14ac:dyDescent="0.3">
      <c r="A27" s="3">
        <v>19</v>
      </c>
      <c r="B27" s="82" t="str">
        <f>'1 diena'!B27</f>
        <v>Brigita Kokankaitė</v>
      </c>
      <c r="C27" s="42"/>
      <c r="D27" s="42"/>
      <c r="E27" s="40"/>
      <c r="F27" s="40">
        <v>5.3</v>
      </c>
      <c r="G27" s="40"/>
      <c r="H27" s="40"/>
      <c r="I27" s="40"/>
      <c r="J27" s="40"/>
      <c r="K27" s="40"/>
      <c r="L27" s="40">
        <v>8</v>
      </c>
      <c r="M27" s="40"/>
      <c r="N27" s="40"/>
      <c r="O27" s="40">
        <v>3.9</v>
      </c>
      <c r="P27" s="40"/>
      <c r="Q27" s="40"/>
      <c r="R27" s="40"/>
      <c r="S27" s="40"/>
      <c r="T27" s="40"/>
      <c r="U27" s="40">
        <v>7.8</v>
      </c>
      <c r="V27" s="79"/>
      <c r="W27" s="79"/>
      <c r="X27" s="79">
        <v>4</v>
      </c>
      <c r="Y27" s="79"/>
      <c r="Z27" s="79">
        <v>8.1999999999999993</v>
      </c>
      <c r="AA27" s="79">
        <v>1.4</v>
      </c>
      <c r="AB27" s="80">
        <f t="shared" si="1"/>
        <v>38.6</v>
      </c>
      <c r="AC27" s="1"/>
    </row>
    <row r="28" spans="1:29" ht="14.45" x14ac:dyDescent="0.3">
      <c r="A28" s="3">
        <v>20</v>
      </c>
      <c r="B28" s="82" t="str">
        <f>'1 diena'!B28</f>
        <v>Dace Kovalevska</v>
      </c>
      <c r="C28" s="42"/>
      <c r="D28" s="42"/>
      <c r="E28" s="40"/>
      <c r="F28" s="40"/>
      <c r="G28" s="40"/>
      <c r="H28" s="40"/>
      <c r="I28" s="40"/>
      <c r="J28" s="40"/>
      <c r="K28" s="40">
        <v>11</v>
      </c>
      <c r="L28" s="40"/>
      <c r="M28" s="40"/>
      <c r="N28" s="40"/>
      <c r="O28" s="40"/>
      <c r="P28" s="40"/>
      <c r="Q28" s="40"/>
      <c r="R28" s="40"/>
      <c r="S28" s="40"/>
      <c r="T28" s="40">
        <v>11.7</v>
      </c>
      <c r="U28" s="40"/>
      <c r="V28" s="79"/>
      <c r="W28" s="79"/>
      <c r="X28" s="79"/>
      <c r="Y28" s="79"/>
      <c r="Z28" s="79"/>
      <c r="AA28" s="79">
        <v>1.4</v>
      </c>
      <c r="AB28" s="80">
        <f t="shared" si="1"/>
        <v>24.099999999999998</v>
      </c>
      <c r="AC28" s="1"/>
    </row>
    <row r="29" spans="1:29" ht="14.45" x14ac:dyDescent="0.3">
      <c r="A29" s="3">
        <v>21</v>
      </c>
      <c r="B29" s="82" t="str">
        <f>'1 diena'!B29</f>
        <v>Gediminas Kinderis</v>
      </c>
      <c r="C29" s="42"/>
      <c r="D29" s="42"/>
      <c r="E29" s="40"/>
      <c r="F29" s="40"/>
      <c r="G29" s="40"/>
      <c r="H29" s="40"/>
      <c r="I29" s="40"/>
      <c r="J29" s="40"/>
      <c r="K29" s="40"/>
      <c r="L29" s="40">
        <v>8</v>
      </c>
      <c r="M29" s="40"/>
      <c r="N29" s="40"/>
      <c r="O29" s="40"/>
      <c r="P29" s="40"/>
      <c r="Q29" s="40"/>
      <c r="R29" s="40"/>
      <c r="S29" s="40"/>
      <c r="T29" s="40"/>
      <c r="U29" s="40">
        <v>7.8</v>
      </c>
      <c r="V29" s="79"/>
      <c r="W29" s="79"/>
      <c r="X29" s="79">
        <v>4</v>
      </c>
      <c r="Y29" s="79"/>
      <c r="Z29" s="79"/>
      <c r="AA29" s="79">
        <v>1.4</v>
      </c>
      <c r="AB29" s="80">
        <f t="shared" si="1"/>
        <v>21.2</v>
      </c>
      <c r="AC29" s="1"/>
    </row>
    <row r="30" spans="1:29" ht="14.45" x14ac:dyDescent="0.3">
      <c r="A30" s="3">
        <v>22</v>
      </c>
      <c r="B30" s="82" t="str">
        <f>'1 diena'!B30</f>
        <v>Jānis Marčinkus</v>
      </c>
      <c r="C30" s="42"/>
      <c r="D30" s="4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79"/>
      <c r="W30" s="79"/>
      <c r="X30" s="79"/>
      <c r="Y30" s="79"/>
      <c r="Z30" s="79"/>
      <c r="AA30" s="79"/>
      <c r="AB30" s="80">
        <f t="shared" si="1"/>
        <v>0</v>
      </c>
      <c r="AC30" s="1"/>
    </row>
    <row r="31" spans="1:29" ht="14.45" x14ac:dyDescent="0.3">
      <c r="A31" s="3">
        <v>23</v>
      </c>
      <c r="B31" s="82" t="str">
        <f>'1 diena'!B31</f>
        <v>Lina Abromaitytė-Šmaižė</v>
      </c>
      <c r="C31" s="42"/>
      <c r="D31" s="42"/>
      <c r="E31" s="40">
        <v>5.2</v>
      </c>
      <c r="F31" s="40"/>
      <c r="G31" s="40"/>
      <c r="H31" s="40"/>
      <c r="I31" s="40"/>
      <c r="J31" s="40"/>
      <c r="K31" s="40"/>
      <c r="L31" s="40">
        <v>8</v>
      </c>
      <c r="M31" s="40"/>
      <c r="N31" s="40">
        <v>5.8</v>
      </c>
      <c r="O31" s="40"/>
      <c r="P31" s="40"/>
      <c r="Q31" s="40"/>
      <c r="R31" s="40"/>
      <c r="S31" s="40"/>
      <c r="T31" s="40"/>
      <c r="U31" s="40">
        <v>7.8</v>
      </c>
      <c r="V31" s="79"/>
      <c r="W31" s="79">
        <v>5.4</v>
      </c>
      <c r="X31" s="79">
        <v>4</v>
      </c>
      <c r="Y31" s="79"/>
      <c r="Z31" s="79">
        <v>6.3</v>
      </c>
      <c r="AA31" s="79">
        <v>1.4</v>
      </c>
      <c r="AB31" s="80">
        <f t="shared" si="1"/>
        <v>43.9</v>
      </c>
      <c r="AC31" s="1"/>
    </row>
    <row r="32" spans="1:29" ht="14.45" x14ac:dyDescent="0.3">
      <c r="A32" s="3">
        <v>24</v>
      </c>
      <c r="B32" s="82" t="str">
        <f>'1 diena'!B32</f>
        <v>Jurgita Packevičienė</v>
      </c>
      <c r="C32" s="42"/>
      <c r="D32" s="42"/>
      <c r="E32" s="40"/>
      <c r="F32" s="40"/>
      <c r="G32" s="40"/>
      <c r="H32" s="40"/>
      <c r="I32" s="40"/>
      <c r="J32" s="40"/>
      <c r="K32" s="40"/>
      <c r="L32" s="40">
        <v>8</v>
      </c>
      <c r="M32" s="40"/>
      <c r="N32" s="40"/>
      <c r="O32" s="40"/>
      <c r="P32" s="40"/>
      <c r="Q32" s="40"/>
      <c r="R32" s="40"/>
      <c r="S32" s="40"/>
      <c r="T32" s="40"/>
      <c r="U32" s="40">
        <v>7.8</v>
      </c>
      <c r="V32" s="79"/>
      <c r="W32" s="79"/>
      <c r="X32" s="79">
        <v>4</v>
      </c>
      <c r="Y32" s="79"/>
      <c r="Z32" s="79"/>
      <c r="AA32" s="79">
        <v>1.4</v>
      </c>
      <c r="AB32" s="80">
        <f t="shared" si="1"/>
        <v>21.2</v>
      </c>
      <c r="AC32" s="1"/>
    </row>
    <row r="33" spans="1:29" ht="14.45" x14ac:dyDescent="0.3">
      <c r="A33" s="3">
        <v>25</v>
      </c>
      <c r="B33" s="82" t="str">
        <f>'1 diena'!B33</f>
        <v>Gintautas Matvejevas</v>
      </c>
      <c r="C33" s="42"/>
      <c r="D33" s="42">
        <v>5.3</v>
      </c>
      <c r="E33" s="40"/>
      <c r="F33" s="40"/>
      <c r="G33" s="40"/>
      <c r="H33" s="40"/>
      <c r="I33" s="40"/>
      <c r="J33" s="40"/>
      <c r="K33" s="40"/>
      <c r="L33" s="40"/>
      <c r="M33" s="40">
        <v>6</v>
      </c>
      <c r="N33" s="40"/>
      <c r="O33" s="40"/>
      <c r="P33" s="40"/>
      <c r="Q33" s="40"/>
      <c r="R33" s="40"/>
      <c r="S33" s="40"/>
      <c r="T33" s="40"/>
      <c r="U33" s="44"/>
      <c r="V33" s="79">
        <v>5.2</v>
      </c>
      <c r="W33" s="79"/>
      <c r="X33" s="79"/>
      <c r="Y33" s="79"/>
      <c r="Z33" s="79"/>
      <c r="AA33" s="79">
        <v>1.4</v>
      </c>
      <c r="AB33" s="80">
        <f t="shared" si="1"/>
        <v>17.899999999999999</v>
      </c>
      <c r="AC33" s="1"/>
    </row>
    <row r="34" spans="1:29" ht="14.45" x14ac:dyDescent="0.3">
      <c r="A34" s="3">
        <v>26</v>
      </c>
      <c r="B34" s="82" t="str">
        <f>'1 diena'!B34</f>
        <v>Ramunė Maldutytė</v>
      </c>
      <c r="C34" s="42"/>
      <c r="D34" s="42">
        <v>5.3</v>
      </c>
      <c r="E34" s="44"/>
      <c r="F34" s="40">
        <v>5.3</v>
      </c>
      <c r="G34" s="40"/>
      <c r="H34" s="43"/>
      <c r="I34" s="40"/>
      <c r="J34" s="40"/>
      <c r="K34" s="43"/>
      <c r="L34" s="44">
        <v>8</v>
      </c>
      <c r="M34" s="43"/>
      <c r="N34" s="40"/>
      <c r="O34" s="40">
        <v>3.9</v>
      </c>
      <c r="P34" s="40"/>
      <c r="Q34" s="40"/>
      <c r="R34" s="40"/>
      <c r="S34" s="43"/>
      <c r="T34" s="43"/>
      <c r="U34" s="44">
        <v>7.8</v>
      </c>
      <c r="V34" s="81"/>
      <c r="W34" s="81"/>
      <c r="X34" s="81"/>
      <c r="Y34" s="81"/>
      <c r="Z34" s="81"/>
      <c r="AA34" s="79">
        <v>1.4</v>
      </c>
      <c r="AB34" s="80">
        <f t="shared" si="1"/>
        <v>31.7</v>
      </c>
      <c r="AC34" s="1"/>
    </row>
    <row r="35" spans="1:29" ht="14.45" x14ac:dyDescent="0.3">
      <c r="A35" s="3">
        <v>27</v>
      </c>
      <c r="B35" s="82" t="str">
        <f>'1 diena'!B35</f>
        <v>Romas Jasinskas</v>
      </c>
      <c r="C35" s="42"/>
      <c r="D35" s="42"/>
      <c r="E35" s="40"/>
      <c r="F35" s="43"/>
      <c r="G35" s="43"/>
      <c r="H35" s="44"/>
      <c r="I35" s="40"/>
      <c r="J35" s="43"/>
      <c r="K35" s="44"/>
      <c r="L35" s="43"/>
      <c r="M35" s="40"/>
      <c r="N35" s="43"/>
      <c r="O35" s="43"/>
      <c r="P35" s="40"/>
      <c r="Q35" s="40"/>
      <c r="R35" s="40"/>
      <c r="S35" s="44"/>
      <c r="T35" s="43"/>
      <c r="U35" s="44"/>
      <c r="V35" s="81"/>
      <c r="W35" s="81"/>
      <c r="X35" s="81"/>
      <c r="Y35" s="81"/>
      <c r="Z35" s="81"/>
      <c r="AA35" s="79"/>
      <c r="AB35" s="80">
        <f t="shared" si="1"/>
        <v>0</v>
      </c>
      <c r="AC35" s="1"/>
    </row>
    <row r="36" spans="1:29" ht="14.45" x14ac:dyDescent="0.3">
      <c r="A36" s="3">
        <v>28</v>
      </c>
      <c r="B36" s="82" t="str">
        <f>'1 diena'!B36</f>
        <v>Juozas Songaila</v>
      </c>
      <c r="C36" s="42"/>
      <c r="D36" s="42"/>
      <c r="E36" s="40">
        <v>5.2</v>
      </c>
      <c r="F36" s="40"/>
      <c r="G36" s="40"/>
      <c r="H36" s="44"/>
      <c r="I36" s="40"/>
      <c r="J36" s="40"/>
      <c r="K36" s="44"/>
      <c r="L36" s="40"/>
      <c r="M36" s="40"/>
      <c r="N36" s="40">
        <v>5.8</v>
      </c>
      <c r="O36" s="40"/>
      <c r="P36" s="40"/>
      <c r="Q36" s="40"/>
      <c r="R36" s="40"/>
      <c r="S36" s="44"/>
      <c r="T36" s="40"/>
      <c r="U36" s="44"/>
      <c r="V36" s="79"/>
      <c r="W36" s="79">
        <v>5.4</v>
      </c>
      <c r="X36" s="79"/>
      <c r="Y36" s="79"/>
      <c r="Z36" s="79"/>
      <c r="AA36" s="79">
        <v>1.4</v>
      </c>
      <c r="AB36" s="80">
        <f t="shared" si="1"/>
        <v>17.799999999999997</v>
      </c>
      <c r="AC36" s="1"/>
    </row>
    <row r="37" spans="1:29" ht="14.45" x14ac:dyDescent="0.3">
      <c r="A37" s="3">
        <v>29</v>
      </c>
      <c r="B37" s="82" t="str">
        <f>'1 diena'!B37</f>
        <v>Raisa Marčinkus</v>
      </c>
      <c r="C37" s="42"/>
      <c r="D37" s="42"/>
      <c r="E37" s="40">
        <v>5.2</v>
      </c>
      <c r="F37" s="40"/>
      <c r="G37" s="40"/>
      <c r="H37" s="44"/>
      <c r="I37" s="40"/>
      <c r="J37" s="40"/>
      <c r="K37" s="44"/>
      <c r="L37" s="40"/>
      <c r="M37" s="40"/>
      <c r="N37" s="40">
        <v>5.8</v>
      </c>
      <c r="O37" s="40"/>
      <c r="P37" s="40"/>
      <c r="Q37" s="40"/>
      <c r="R37" s="40"/>
      <c r="S37" s="44"/>
      <c r="T37" s="40"/>
      <c r="U37" s="44"/>
      <c r="V37" s="79"/>
      <c r="W37" s="79">
        <v>5.4</v>
      </c>
      <c r="X37" s="79"/>
      <c r="Y37" s="79"/>
      <c r="Z37" s="79"/>
      <c r="AA37" s="79">
        <v>1.4</v>
      </c>
      <c r="AB37" s="80">
        <f t="shared" si="1"/>
        <v>17.799999999999997</v>
      </c>
      <c r="AC37" s="1"/>
    </row>
    <row r="38" spans="1:29" ht="14.45" x14ac:dyDescent="0.3">
      <c r="A38" s="3">
        <v>30</v>
      </c>
      <c r="B38" s="82" t="str">
        <f>'1 diena'!B38</f>
        <v>Juozas Baliūnas</v>
      </c>
      <c r="C38" s="42"/>
      <c r="D38" s="42"/>
      <c r="E38" s="40"/>
      <c r="F38" s="40">
        <v>2.5</v>
      </c>
      <c r="G38" s="40"/>
      <c r="H38" s="40"/>
      <c r="I38" s="40"/>
      <c r="J38" s="40"/>
      <c r="K38" s="44"/>
      <c r="L38" s="40"/>
      <c r="M38" s="40"/>
      <c r="N38" s="40"/>
      <c r="O38" s="40">
        <v>3.9</v>
      </c>
      <c r="P38" s="40"/>
      <c r="Q38" s="40"/>
      <c r="R38" s="40"/>
      <c r="S38" s="40"/>
      <c r="T38" s="40"/>
      <c r="U38" s="44"/>
      <c r="V38" s="79"/>
      <c r="W38" s="79"/>
      <c r="X38" s="79"/>
      <c r="Y38" s="79"/>
      <c r="Z38" s="79"/>
      <c r="AA38" s="79">
        <v>0.7</v>
      </c>
      <c r="AB38" s="80">
        <f t="shared" si="1"/>
        <v>7.1000000000000005</v>
      </c>
      <c r="AC38" s="1"/>
    </row>
    <row r="39" spans="1:29" ht="14.45" x14ac:dyDescent="0.3">
      <c r="A39" s="3">
        <v>31</v>
      </c>
      <c r="B39" s="82" t="str">
        <f>'1 diena'!B39</f>
        <v>Bronius Povilas Saulis</v>
      </c>
      <c r="C39" s="42"/>
      <c r="D39" s="42"/>
      <c r="E39" s="40"/>
      <c r="F39" s="40">
        <v>5.3</v>
      </c>
      <c r="G39" s="40"/>
      <c r="H39" s="40"/>
      <c r="I39" s="40"/>
      <c r="J39" s="40"/>
      <c r="K39" s="44"/>
      <c r="L39" s="40"/>
      <c r="M39" s="40"/>
      <c r="N39" s="40"/>
      <c r="O39" s="40">
        <v>3.9</v>
      </c>
      <c r="P39" s="40"/>
      <c r="Q39" s="40"/>
      <c r="R39" s="40"/>
      <c r="S39" s="40"/>
      <c r="T39" s="40"/>
      <c r="U39" s="44"/>
      <c r="V39" s="79"/>
      <c r="W39" s="79"/>
      <c r="X39" s="79">
        <v>4</v>
      </c>
      <c r="Y39" s="79"/>
      <c r="Z39" s="79"/>
      <c r="AA39" s="79">
        <v>1.4</v>
      </c>
      <c r="AB39" s="80">
        <f t="shared" si="1"/>
        <v>14.6</v>
      </c>
      <c r="AC3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tabSelected="1" workbookViewId="0">
      <pane ySplit="5" topLeftCell="A6" activePane="bottomLeft" state="frozen"/>
      <selection pane="bottomLeft" activeCell="A27" sqref="A27:F27"/>
    </sheetView>
  </sheetViews>
  <sheetFormatPr defaultRowHeight="15" x14ac:dyDescent="0.25"/>
  <cols>
    <col min="1" max="1" width="4.7109375" customWidth="1"/>
    <col min="2" max="2" width="26.85546875" customWidth="1"/>
    <col min="3" max="6" width="9.42578125" customWidth="1"/>
    <col min="7" max="7" width="5.7109375" style="33" customWidth="1"/>
  </cols>
  <sheetData>
    <row r="1" spans="1:7" x14ac:dyDescent="0.25">
      <c r="A1" s="8" t="s">
        <v>25</v>
      </c>
      <c r="D1" t="s">
        <v>23</v>
      </c>
    </row>
    <row r="2" spans="1:7" ht="14.45" x14ac:dyDescent="0.3">
      <c r="A2" s="9" t="s">
        <v>15</v>
      </c>
    </row>
    <row r="3" spans="1:7" x14ac:dyDescent="0.25">
      <c r="A3" t="s">
        <v>17</v>
      </c>
      <c r="D3" t="s">
        <v>64</v>
      </c>
    </row>
    <row r="4" spans="1:7" ht="4.1500000000000004" customHeight="1" thickBot="1" x14ac:dyDescent="0.35"/>
    <row r="5" spans="1:7" ht="15.75" thickBot="1" x14ac:dyDescent="0.3">
      <c r="A5" s="6" t="s">
        <v>0</v>
      </c>
      <c r="B5" s="7" t="s">
        <v>1</v>
      </c>
      <c r="C5" s="7" t="s">
        <v>5</v>
      </c>
      <c r="D5" s="7" t="s">
        <v>6</v>
      </c>
      <c r="E5" s="10" t="s">
        <v>7</v>
      </c>
      <c r="F5" s="11" t="s">
        <v>16</v>
      </c>
    </row>
    <row r="6" spans="1:7" x14ac:dyDescent="0.25">
      <c r="A6" s="28"/>
      <c r="B6" s="29" t="s">
        <v>3</v>
      </c>
      <c r="C6" s="41">
        <f>SUM(C9:C39)</f>
        <v>896.2</v>
      </c>
      <c r="D6" s="41">
        <f>SUM(D9:D39)</f>
        <v>981.60000000000014</v>
      </c>
      <c r="E6" s="41">
        <f>SUM(E9:E39)</f>
        <v>943.1</v>
      </c>
      <c r="F6" s="60">
        <f>SUM(F9:F39)</f>
        <v>2820.9</v>
      </c>
    </row>
    <row r="7" spans="1:7" thickBot="1" x14ac:dyDescent="0.35">
      <c r="A7" s="31"/>
      <c r="B7" s="30" t="s">
        <v>4</v>
      </c>
      <c r="C7" s="66">
        <f>'1 diena'!Z7</f>
        <v>173.44</v>
      </c>
      <c r="D7" s="66">
        <f>'2 diena'!AA7</f>
        <v>220.19999999999996</v>
      </c>
      <c r="E7" s="66">
        <f>'3 diena'!AB7</f>
        <v>205.39999999999998</v>
      </c>
      <c r="F7" s="67">
        <f>SUM(C7:E7)</f>
        <v>599.04</v>
      </c>
    </row>
    <row r="8" spans="1:7" ht="9.4" customHeight="1" thickBot="1" x14ac:dyDescent="0.3">
      <c r="A8" s="31"/>
      <c r="B8" s="32"/>
      <c r="C8" s="68"/>
      <c r="D8" s="68"/>
      <c r="E8" s="68"/>
      <c r="F8" s="69"/>
      <c r="G8" s="34" t="s">
        <v>19</v>
      </c>
    </row>
    <row r="9" spans="1:7" ht="14.45" x14ac:dyDescent="0.3">
      <c r="A9" s="99">
        <f>ROW()-8</f>
        <v>1</v>
      </c>
      <c r="B9" s="35" t="str">
        <f>'1 diena'!B11</f>
        <v>Aurimas Skinulis</v>
      </c>
      <c r="C9" s="41">
        <f>'1 diena'!Z11</f>
        <v>80</v>
      </c>
      <c r="D9" s="41">
        <f>'2 diena'!AA11</f>
        <v>63</v>
      </c>
      <c r="E9" s="41">
        <f>'3 diena'!AB11</f>
        <v>69.800000000000011</v>
      </c>
      <c r="F9" s="70">
        <f>SUM(C9:E9)</f>
        <v>212.8</v>
      </c>
      <c r="G9" s="33">
        <v>3</v>
      </c>
    </row>
    <row r="10" spans="1:7" ht="14.45" x14ac:dyDescent="0.3">
      <c r="A10" s="100">
        <f>ROW()-8</f>
        <v>2</v>
      </c>
      <c r="B10" s="36" t="str">
        <f>'1 diena'!B21</f>
        <v>Tomas Albertas Rinkūnas</v>
      </c>
      <c r="C10" s="40">
        <f>'1 diena'!Z21</f>
        <v>40.5</v>
      </c>
      <c r="D10" s="40">
        <f>'2 diena'!AA21</f>
        <v>50</v>
      </c>
      <c r="E10" s="40">
        <f>'3 diena'!AB21</f>
        <v>62.1</v>
      </c>
      <c r="F10" s="71">
        <f>SUM(C10:E10)</f>
        <v>152.6</v>
      </c>
      <c r="G10" s="33">
        <v>13</v>
      </c>
    </row>
    <row r="11" spans="1:7" ht="14.45" x14ac:dyDescent="0.3">
      <c r="A11" s="100">
        <f t="shared" ref="A11:A39" si="0">ROW()-8</f>
        <v>3</v>
      </c>
      <c r="B11" s="36" t="str">
        <f>'1 diena'!B13</f>
        <v>Ernestas Vedeikis</v>
      </c>
      <c r="C11" s="40">
        <f>'1 diena'!Z13</f>
        <v>52.1</v>
      </c>
      <c r="D11" s="40">
        <f>'2 diena'!AA13</f>
        <v>69.5</v>
      </c>
      <c r="E11" s="40">
        <f>'3 diena'!AB13</f>
        <v>29.499999999999996</v>
      </c>
      <c r="F11" s="71">
        <f>SUM(C11:E11)</f>
        <v>151.1</v>
      </c>
      <c r="G11" s="33">
        <v>5</v>
      </c>
    </row>
    <row r="12" spans="1:7" ht="14.45" x14ac:dyDescent="0.3">
      <c r="A12" s="100">
        <f t="shared" si="0"/>
        <v>4</v>
      </c>
      <c r="B12" s="36" t="str">
        <f>'1 diena'!B17</f>
        <v>Albinas Markevičius</v>
      </c>
      <c r="C12" s="40">
        <f>'1 diena'!Z17</f>
        <v>40</v>
      </c>
      <c r="D12" s="40">
        <f>'2 diena'!AA17</f>
        <v>48.7</v>
      </c>
      <c r="E12" s="40">
        <f>'3 diena'!AB17</f>
        <v>53.899999999999991</v>
      </c>
      <c r="F12" s="71">
        <f>SUM(C12:E12)</f>
        <v>142.6</v>
      </c>
      <c r="G12" s="33">
        <v>9</v>
      </c>
    </row>
    <row r="13" spans="1:7" ht="14.45" x14ac:dyDescent="0.3">
      <c r="A13" s="100">
        <f t="shared" si="0"/>
        <v>5</v>
      </c>
      <c r="B13" s="36" t="str">
        <f>'1 diena'!B15</f>
        <v>Algirdas Medeikis</v>
      </c>
      <c r="C13" s="40">
        <f>'1 diena'!Z15</f>
        <v>39</v>
      </c>
      <c r="D13" s="40">
        <f>'2 diena'!AA15</f>
        <v>61.999999999999993</v>
      </c>
      <c r="E13" s="40">
        <f>'3 diena'!AB15</f>
        <v>37.499999999999993</v>
      </c>
      <c r="F13" s="71">
        <f>SUM(C13:E13)</f>
        <v>138.5</v>
      </c>
      <c r="G13" s="33">
        <v>7</v>
      </c>
    </row>
    <row r="14" spans="1:7" ht="14.45" x14ac:dyDescent="0.3">
      <c r="A14" s="100">
        <f t="shared" si="0"/>
        <v>6</v>
      </c>
      <c r="B14" s="36" t="str">
        <f>'1 diena'!B26</f>
        <v>Darius Packevičius</v>
      </c>
      <c r="C14" s="40">
        <f>'1 diena'!Z26</f>
        <v>35.200000000000003</v>
      </c>
      <c r="D14" s="40">
        <f>'2 diena'!AA26</f>
        <v>46</v>
      </c>
      <c r="E14" s="40">
        <f>'3 diena'!AB26</f>
        <v>43.6</v>
      </c>
      <c r="F14" s="71">
        <f>SUM(C14:E14)</f>
        <v>124.80000000000001</v>
      </c>
      <c r="G14" s="33">
        <v>18</v>
      </c>
    </row>
    <row r="15" spans="1:7" ht="14.45" x14ac:dyDescent="0.3">
      <c r="A15" s="100">
        <f t="shared" si="0"/>
        <v>7</v>
      </c>
      <c r="B15" s="36" t="str">
        <f>'1 diena'!B10</f>
        <v>Tadas Baranauskas</v>
      </c>
      <c r="C15" s="40">
        <f>'1 diena'!Z10</f>
        <v>49</v>
      </c>
      <c r="D15" s="40">
        <f>'2 diena'!AA10</f>
        <v>28.9</v>
      </c>
      <c r="E15" s="40">
        <f>'3 diena'!AB10</f>
        <v>38.9</v>
      </c>
      <c r="F15" s="71">
        <f>SUM(C15:E15)</f>
        <v>116.80000000000001</v>
      </c>
      <c r="G15" s="33">
        <v>2</v>
      </c>
    </row>
    <row r="16" spans="1:7" ht="14.45" x14ac:dyDescent="0.3">
      <c r="A16" s="100">
        <f t="shared" si="0"/>
        <v>8</v>
      </c>
      <c r="B16" s="36" t="str">
        <f>'1 diena'!B18</f>
        <v>Jonas Juška</v>
      </c>
      <c r="C16" s="40">
        <f>'1 diena'!Z18</f>
        <v>29.900000000000002</v>
      </c>
      <c r="D16" s="40">
        <f>'2 diena'!AA18</f>
        <v>32.700000000000003</v>
      </c>
      <c r="E16" s="40">
        <f>'3 diena'!AB18</f>
        <v>52.1</v>
      </c>
      <c r="F16" s="71">
        <f>SUM(C16:E16)</f>
        <v>114.70000000000002</v>
      </c>
      <c r="G16" s="33">
        <v>10</v>
      </c>
    </row>
    <row r="17" spans="1:7" ht="14.45" x14ac:dyDescent="0.3">
      <c r="A17" s="100">
        <f t="shared" si="0"/>
        <v>9</v>
      </c>
      <c r="B17" s="36" t="str">
        <f>'1 diena'!B19</f>
        <v>Antanas Lukaševičius</v>
      </c>
      <c r="C17" s="40">
        <f>'1 diena'!Z19</f>
        <v>32.200000000000003</v>
      </c>
      <c r="D17" s="40">
        <f>'2 diena'!AA19</f>
        <v>40.799999999999997</v>
      </c>
      <c r="E17" s="40">
        <f>'3 diena'!AB19</f>
        <v>35.4</v>
      </c>
      <c r="F17" s="71">
        <f>SUM(C17:E17)</f>
        <v>108.4</v>
      </c>
      <c r="G17" s="33">
        <v>11</v>
      </c>
    </row>
    <row r="18" spans="1:7" ht="14.45" x14ac:dyDescent="0.3">
      <c r="A18" s="100">
        <f t="shared" si="0"/>
        <v>10</v>
      </c>
      <c r="B18" s="36" t="str">
        <f>'1 diena'!B31</f>
        <v>Lina Abromaitytė-Šmaižė</v>
      </c>
      <c r="C18" s="40">
        <f>'1 diena'!Z31</f>
        <v>29.099999999999998</v>
      </c>
      <c r="D18" s="40">
        <f>'2 diena'!AA31</f>
        <v>34.5</v>
      </c>
      <c r="E18" s="40">
        <f>'3 diena'!AB31</f>
        <v>43.9</v>
      </c>
      <c r="F18" s="71">
        <f>SUM(C18:E18)</f>
        <v>107.5</v>
      </c>
      <c r="G18" s="33">
        <v>23</v>
      </c>
    </row>
    <row r="19" spans="1:7" ht="14.45" x14ac:dyDescent="0.3">
      <c r="A19" s="100">
        <f t="shared" si="0"/>
        <v>11</v>
      </c>
      <c r="B19" s="36" t="str">
        <f>'1 diena'!B25</f>
        <v>Zenonas Balčiauskas</v>
      </c>
      <c r="C19" s="40">
        <f>'1 diena'!Z25</f>
        <v>31</v>
      </c>
      <c r="D19" s="40">
        <f>'2 diena'!AA25</f>
        <v>29.099999999999998</v>
      </c>
      <c r="E19" s="40">
        <f>'3 diena'!AB25</f>
        <v>43.499999999999993</v>
      </c>
      <c r="F19" s="71">
        <f>SUM(C19:E19)</f>
        <v>103.6</v>
      </c>
      <c r="G19" s="33">
        <v>17</v>
      </c>
    </row>
    <row r="20" spans="1:7" ht="14.45" x14ac:dyDescent="0.3">
      <c r="A20" s="100">
        <f t="shared" si="0"/>
        <v>12</v>
      </c>
      <c r="B20" s="36" t="str">
        <f>'1 diena'!B27</f>
        <v>Brigita Kokankaitė</v>
      </c>
      <c r="C20" s="40">
        <f>'1 diena'!Z27</f>
        <v>30.3</v>
      </c>
      <c r="D20" s="40">
        <f>'2 diena'!AA27</f>
        <v>32.9</v>
      </c>
      <c r="E20" s="40">
        <f>'3 diena'!AB27</f>
        <v>38.6</v>
      </c>
      <c r="F20" s="71">
        <f>SUM(C20:E20)</f>
        <v>101.80000000000001</v>
      </c>
      <c r="G20" s="33">
        <v>19</v>
      </c>
    </row>
    <row r="21" spans="1:7" ht="14.45" x14ac:dyDescent="0.3">
      <c r="A21" s="100">
        <f t="shared" si="0"/>
        <v>13</v>
      </c>
      <c r="B21" s="36" t="str">
        <f>'1 diena'!B24</f>
        <v>Gintaras Pupininkas</v>
      </c>
      <c r="C21" s="40">
        <f>'1 diena'!Z24</f>
        <v>30.8</v>
      </c>
      <c r="D21" s="40">
        <f>'2 diena'!AA24</f>
        <v>36.799999999999997</v>
      </c>
      <c r="E21" s="40">
        <f>'3 diena'!AB24</f>
        <v>33.6</v>
      </c>
      <c r="F21" s="71">
        <f>SUM(C21:E21)</f>
        <v>101.19999999999999</v>
      </c>
      <c r="G21" s="33">
        <v>16</v>
      </c>
    </row>
    <row r="22" spans="1:7" ht="14.45" x14ac:dyDescent="0.3">
      <c r="A22" s="100">
        <f t="shared" si="0"/>
        <v>14</v>
      </c>
      <c r="B22" s="36" t="str">
        <f>'1 diena'!B34</f>
        <v>Ramunė Maldutytė</v>
      </c>
      <c r="C22" s="40">
        <f>'1 diena'!Z34</f>
        <v>32.1</v>
      </c>
      <c r="D22" s="40">
        <f>'2 diena'!AA34</f>
        <v>37.1</v>
      </c>
      <c r="E22" s="40">
        <f>'3 diena'!AB34</f>
        <v>31.7</v>
      </c>
      <c r="F22" s="71">
        <f>SUM(C22:E22)</f>
        <v>100.9</v>
      </c>
      <c r="G22" s="33">
        <v>26</v>
      </c>
    </row>
    <row r="23" spans="1:7" ht="14.45" x14ac:dyDescent="0.3">
      <c r="A23" s="100">
        <f t="shared" si="0"/>
        <v>15</v>
      </c>
      <c r="B23" s="36" t="str">
        <f>'1 diena'!B23</f>
        <v>Grigas Petraitis</v>
      </c>
      <c r="C23" s="40">
        <f>'1 diena'!Z23</f>
        <v>28.700000000000003</v>
      </c>
      <c r="D23" s="40">
        <f>'2 diena'!AA23</f>
        <v>35.6</v>
      </c>
      <c r="E23" s="40">
        <f>'3 diena'!AB23</f>
        <v>29.4</v>
      </c>
      <c r="F23" s="71">
        <f>SUM(C23:E23)</f>
        <v>93.700000000000017</v>
      </c>
      <c r="G23" s="33">
        <v>15</v>
      </c>
    </row>
    <row r="24" spans="1:7" ht="14.45" x14ac:dyDescent="0.3">
      <c r="A24" s="100">
        <f t="shared" si="0"/>
        <v>16</v>
      </c>
      <c r="B24" s="36" t="str">
        <f>'1 diena'!B16</f>
        <v>Valdas Šmaižys</v>
      </c>
      <c r="C24" s="40">
        <f>'1 diena'!Z16</f>
        <v>39</v>
      </c>
      <c r="D24" s="40">
        <f>'2 diena'!AA16</f>
        <v>19.700000000000003</v>
      </c>
      <c r="E24" s="40">
        <f>'3 diena'!AB16</f>
        <v>29.499999999999996</v>
      </c>
      <c r="F24" s="71">
        <f>SUM(C24:E24)</f>
        <v>88.2</v>
      </c>
      <c r="G24" s="33">
        <v>8</v>
      </c>
    </row>
    <row r="25" spans="1:7" ht="14.45" x14ac:dyDescent="0.3">
      <c r="A25" s="100">
        <f t="shared" si="0"/>
        <v>17</v>
      </c>
      <c r="B25" s="36" t="str">
        <f>'1 diena'!B22</f>
        <v>Andrius Zonys</v>
      </c>
      <c r="C25" s="40">
        <f>'1 diena'!Z22</f>
        <v>28.700000000000003</v>
      </c>
      <c r="D25" s="40">
        <f>'2 diena'!AA22</f>
        <v>26.1</v>
      </c>
      <c r="E25" s="40">
        <f>'3 diena'!AB22</f>
        <v>30.099999999999998</v>
      </c>
      <c r="F25" s="71">
        <f>SUM(C25:E25)</f>
        <v>84.9</v>
      </c>
      <c r="G25" s="33">
        <v>14</v>
      </c>
    </row>
    <row r="26" spans="1:7" ht="14.45" x14ac:dyDescent="0.3">
      <c r="A26" s="100">
        <f t="shared" si="0"/>
        <v>18</v>
      </c>
      <c r="B26" s="36" t="str">
        <f>'1 diena'!B28</f>
        <v>Dace Kovalevska</v>
      </c>
      <c r="C26" s="40">
        <f>'1 diena'!Z28</f>
        <v>31</v>
      </c>
      <c r="D26" s="40">
        <f>'2 diena'!AA28</f>
        <v>29.3</v>
      </c>
      <c r="E26" s="40">
        <f>'3 diena'!AB28</f>
        <v>24.099999999999998</v>
      </c>
      <c r="F26" s="71">
        <f>SUM(C26:E26)</f>
        <v>84.399999999999991</v>
      </c>
      <c r="G26" s="33">
        <v>20</v>
      </c>
    </row>
    <row r="27" spans="1:7" ht="14.45" x14ac:dyDescent="0.3">
      <c r="A27" s="100">
        <f t="shared" si="0"/>
        <v>19</v>
      </c>
      <c r="B27" s="36" t="str">
        <f>'1 diena'!B12</f>
        <v>Pēteris CĀBULIS</v>
      </c>
      <c r="C27" s="40">
        <f>'1 diena'!Z12</f>
        <v>33.6</v>
      </c>
      <c r="D27" s="40">
        <f>'2 diena'!AA12</f>
        <v>19.700000000000003</v>
      </c>
      <c r="E27" s="40">
        <f>'3 diena'!AB12</f>
        <v>29.499999999999996</v>
      </c>
      <c r="F27" s="71">
        <f>SUM(C27:E27)</f>
        <v>82.8</v>
      </c>
      <c r="G27" s="33">
        <v>4</v>
      </c>
    </row>
    <row r="28" spans="1:7" ht="14.45" x14ac:dyDescent="0.3">
      <c r="A28" s="100">
        <f t="shared" si="0"/>
        <v>20</v>
      </c>
      <c r="B28" s="36" t="str">
        <f>'1 diena'!B14</f>
        <v>Kęstas Krincius</v>
      </c>
      <c r="C28" s="40">
        <f>'1 diena'!Z14</f>
        <v>9.8000000000000007</v>
      </c>
      <c r="D28" s="40">
        <f>'2 diena'!AA14</f>
        <v>34.9</v>
      </c>
      <c r="E28" s="40">
        <f>'3 diena'!AB14</f>
        <v>34.9</v>
      </c>
      <c r="F28" s="71">
        <f>SUM(C28:E28)</f>
        <v>79.599999999999994</v>
      </c>
      <c r="G28" s="33">
        <v>6</v>
      </c>
    </row>
    <row r="29" spans="1:7" ht="14.45" x14ac:dyDescent="0.3">
      <c r="A29" s="100">
        <f t="shared" si="0"/>
        <v>21</v>
      </c>
      <c r="B29" s="36" t="str">
        <f>'1 diena'!B20</f>
        <v>Arūnas Kontrimas</v>
      </c>
      <c r="C29" s="40">
        <f>'1 diena'!Z20</f>
        <v>29.900000000000002</v>
      </c>
      <c r="D29" s="40">
        <f>'2 diena'!AA20</f>
        <v>26.4</v>
      </c>
      <c r="E29" s="40">
        <f>'3 diena'!AB20</f>
        <v>22.099999999999998</v>
      </c>
      <c r="F29" s="71">
        <f>SUM(C29:E29)</f>
        <v>78.399999999999991</v>
      </c>
      <c r="G29" s="33">
        <v>12</v>
      </c>
    </row>
    <row r="30" spans="1:7" ht="14.45" x14ac:dyDescent="0.3">
      <c r="A30" s="100">
        <f t="shared" si="0"/>
        <v>22</v>
      </c>
      <c r="B30" s="36" t="str">
        <f>'1 diena'!B32</f>
        <v>Jurgita Packevičienė</v>
      </c>
      <c r="C30" s="40">
        <f>'1 diena'!Z32</f>
        <v>24.9</v>
      </c>
      <c r="D30" s="40">
        <f>'2 diena'!AA32</f>
        <v>30.6</v>
      </c>
      <c r="E30" s="40">
        <f>'3 diena'!AB32</f>
        <v>21.2</v>
      </c>
      <c r="F30" s="71">
        <f>SUM(C30:E30)</f>
        <v>76.7</v>
      </c>
      <c r="G30" s="33">
        <v>24</v>
      </c>
    </row>
    <row r="31" spans="1:7" ht="14.45" x14ac:dyDescent="0.3">
      <c r="A31" s="100">
        <f t="shared" si="0"/>
        <v>23</v>
      </c>
      <c r="B31" s="36" t="str">
        <f>'1 diena'!B33</f>
        <v>Gintautas Matvejevas</v>
      </c>
      <c r="C31" s="40">
        <f>'1 diena'!Z33</f>
        <v>23.699999999999996</v>
      </c>
      <c r="D31" s="40">
        <f>'2 diena'!AA33</f>
        <v>32.1</v>
      </c>
      <c r="E31" s="40">
        <f>'3 diena'!AB33</f>
        <v>17.899999999999999</v>
      </c>
      <c r="F31" s="71">
        <f>SUM(C31:E31)</f>
        <v>73.699999999999989</v>
      </c>
      <c r="G31" s="33">
        <v>25</v>
      </c>
    </row>
    <row r="32" spans="1:7" ht="14.45" x14ac:dyDescent="0.3">
      <c r="A32" s="100">
        <f t="shared" si="0"/>
        <v>24</v>
      </c>
      <c r="B32" s="36" t="str">
        <f>'1 diena'!B29</f>
        <v>Gediminas Kinderis</v>
      </c>
      <c r="C32" s="40">
        <f>'1 diena'!Z29</f>
        <v>20</v>
      </c>
      <c r="D32" s="40">
        <f>'2 diena'!AA29</f>
        <v>21.9</v>
      </c>
      <c r="E32" s="40">
        <f>'3 diena'!AB29</f>
        <v>21.2</v>
      </c>
      <c r="F32" s="71">
        <f>SUM(C32:E32)</f>
        <v>63.099999999999994</v>
      </c>
      <c r="G32" s="33">
        <v>21</v>
      </c>
    </row>
    <row r="33" spans="1:7" ht="14.45" x14ac:dyDescent="0.3">
      <c r="A33" s="100">
        <f t="shared" si="0"/>
        <v>25</v>
      </c>
      <c r="B33" s="36" t="str">
        <f>'1 diena'!B9</f>
        <v>Vidmantas Dobrovolskas</v>
      </c>
      <c r="C33" s="40">
        <f>'1 diena'!Z9</f>
        <v>17.399999999999999</v>
      </c>
      <c r="D33" s="40">
        <f>'2 diena'!AA9</f>
        <v>18.5</v>
      </c>
      <c r="E33" s="40">
        <f>'3 diena'!AB9</f>
        <v>11.8</v>
      </c>
      <c r="F33" s="71">
        <f>SUM(C33:E33)</f>
        <v>47.7</v>
      </c>
      <c r="G33" s="33">
        <v>1</v>
      </c>
    </row>
    <row r="34" spans="1:7" ht="14.45" x14ac:dyDescent="0.3">
      <c r="A34" s="100">
        <f t="shared" si="0"/>
        <v>26</v>
      </c>
      <c r="B34" s="36" t="str">
        <f>'1 diena'!B36</f>
        <v>Juozas Songaila</v>
      </c>
      <c r="C34" s="40">
        <f>'1 diena'!Z36</f>
        <v>12.9</v>
      </c>
      <c r="D34" s="40">
        <f>'2 diena'!AA36</f>
        <v>13.399999999999999</v>
      </c>
      <c r="E34" s="40">
        <f>'3 diena'!AB36</f>
        <v>17.799999999999997</v>
      </c>
      <c r="F34" s="71">
        <f>SUM(C34:E34)</f>
        <v>44.099999999999994</v>
      </c>
      <c r="G34" s="33">
        <v>29</v>
      </c>
    </row>
    <row r="35" spans="1:7" ht="14.45" x14ac:dyDescent="0.3">
      <c r="A35" s="100">
        <f t="shared" si="0"/>
        <v>27</v>
      </c>
      <c r="B35" s="36" t="str">
        <f>'1 diena'!B37</f>
        <v>Raisa Marčinkus</v>
      </c>
      <c r="C35" s="40">
        <f>'1 diena'!Z37</f>
        <v>12.9</v>
      </c>
      <c r="D35" s="40">
        <f>'2 diena'!AA37</f>
        <v>13.399999999999999</v>
      </c>
      <c r="E35" s="40">
        <f>'3 diena'!AB37</f>
        <v>17.799999999999997</v>
      </c>
      <c r="F35" s="71">
        <f>SUM(C35:E35)</f>
        <v>44.099999999999994</v>
      </c>
      <c r="G35" s="33">
        <v>30</v>
      </c>
    </row>
    <row r="36" spans="1:7" ht="14.45" x14ac:dyDescent="0.3">
      <c r="A36" s="100">
        <f t="shared" si="0"/>
        <v>28</v>
      </c>
      <c r="B36" s="36" t="str">
        <f>'1 diena'!B39</f>
        <v>Bronius Povilas Saulis</v>
      </c>
      <c r="C36" s="40">
        <f>'1 diena'!Z39</f>
        <v>12.5</v>
      </c>
      <c r="D36" s="40">
        <f>'2 diena'!AA39</f>
        <v>9.1999999999999993</v>
      </c>
      <c r="E36" s="40">
        <f>'3 diena'!AB39</f>
        <v>14.6</v>
      </c>
      <c r="F36" s="71">
        <f>SUM(C36:E36)</f>
        <v>36.299999999999997</v>
      </c>
      <c r="G36" s="33">
        <v>32</v>
      </c>
    </row>
    <row r="37" spans="1:7" ht="14.45" x14ac:dyDescent="0.3">
      <c r="A37" s="100">
        <f t="shared" si="0"/>
        <v>29</v>
      </c>
      <c r="B37" s="36" t="str">
        <f>'1 diena'!B30</f>
        <v>Jānis Marčinkus</v>
      </c>
      <c r="C37" s="40">
        <f>'1 diena'!Z30</f>
        <v>0</v>
      </c>
      <c r="D37" s="40">
        <f>'2 diena'!AA30</f>
        <v>30.1</v>
      </c>
      <c r="E37" s="40">
        <f>'3 diena'!AB30</f>
        <v>0</v>
      </c>
      <c r="F37" s="71">
        <f>SUM(C37:E37)</f>
        <v>30.1</v>
      </c>
      <c r="G37" s="33">
        <v>22</v>
      </c>
    </row>
    <row r="38" spans="1:7" ht="14.45" x14ac:dyDescent="0.3">
      <c r="A38" s="100">
        <f t="shared" si="0"/>
        <v>30</v>
      </c>
      <c r="B38" s="36" t="str">
        <f>'1 diena'!B38</f>
        <v>Juozas Baliūnas</v>
      </c>
      <c r="C38" s="40">
        <f>'1 diena'!Z38</f>
        <v>10.5</v>
      </c>
      <c r="D38" s="40">
        <f>'2 diena'!AA38</f>
        <v>8.6999999999999993</v>
      </c>
      <c r="E38" s="40">
        <f>'3 diena'!AB38</f>
        <v>7.1000000000000005</v>
      </c>
      <c r="F38" s="71">
        <f>SUM(C38:E38)</f>
        <v>26.3</v>
      </c>
      <c r="G38" s="33">
        <v>31</v>
      </c>
    </row>
    <row r="39" spans="1:7" thickBot="1" x14ac:dyDescent="0.35">
      <c r="A39" s="101">
        <f t="shared" si="0"/>
        <v>31</v>
      </c>
      <c r="B39" s="37" t="str">
        <f>'1 diena'!B35</f>
        <v>Romas Jasinskas</v>
      </c>
      <c r="C39" s="46">
        <f>'1 diena'!Z35</f>
        <v>9.5</v>
      </c>
      <c r="D39" s="46">
        <f>'2 diena'!AA35</f>
        <v>0</v>
      </c>
      <c r="E39" s="46">
        <f>'3 diena'!AB35</f>
        <v>0</v>
      </c>
      <c r="F39" s="67">
        <f>SUM(C39:E39)</f>
        <v>9.5</v>
      </c>
      <c r="G39" s="33">
        <v>27</v>
      </c>
    </row>
  </sheetData>
  <autoFilter ref="B8:G8">
    <sortState ref="B9:G39">
      <sortCondition descending="1" ref="F8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diena</vt:lpstr>
      <vt:lpstr>2 diena</vt:lpstr>
      <vt:lpstr>3 diena</vt:lpstr>
      <vt:lpstr>Suminė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as</dc:creator>
  <cp:lastModifiedBy>Vidmantas</cp:lastModifiedBy>
  <dcterms:created xsi:type="dcterms:W3CDTF">2018-07-19T12:58:12Z</dcterms:created>
  <dcterms:modified xsi:type="dcterms:W3CDTF">2021-08-26T17:04:11Z</dcterms:modified>
</cp:coreProperties>
</file>